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20" windowWidth="19230" windowHeight="5850" tabRatio="640" activeTab="0"/>
  </bookViews>
  <sheets>
    <sheet name="FFELP" sheetId="1" r:id="rId1"/>
    <sheet name="Private" sheetId="2" r:id="rId2"/>
    <sheet name="Collection and Waterfall" sheetId="3" r:id="rId3"/>
    <sheet name="Distributions" sheetId="4" r:id="rId4"/>
    <sheet name="Balance Sheet" sheetId="5" r:id="rId5"/>
    <sheet name="Income Statement" sheetId="6" r:id="rId6"/>
  </sheets>
  <definedNames>
    <definedName name="_xlnm.Print_Area" localSheetId="2">'Collection and Waterfall'!$A$1:$N$101</definedName>
    <definedName name="_xlnm.Print_Area" localSheetId="3">'Distributions'!$A$1:$T$85</definedName>
    <definedName name="_xlnm.Print_Area" localSheetId="0">'FFELP'!$A$1:$N$203</definedName>
    <definedName name="_xlnm.Print_Area" localSheetId="5">'Income Statement'!$A$1:$E$53</definedName>
    <definedName name="_xlnm.Print_Area" localSheetId="1">'Private'!$A$1:$K$125</definedName>
    <definedName name="_xlnm.Print_Titles" localSheetId="2">'Collection and Waterfall'!$1:$5</definedName>
    <definedName name="_xlnm.Print_Titles" localSheetId="3">'Distributions'!$1:$5</definedName>
    <definedName name="_xlnm.Print_Titles" localSheetId="0">'FFELP'!$1:$10</definedName>
    <definedName name="_xlnm.Print_Titles" localSheetId="1">'Private'!$1:$9</definedName>
  </definedNames>
  <calcPr fullCalcOnLoad="1"/>
</workbook>
</file>

<file path=xl/comments3.xml><?xml version="1.0" encoding="utf-8"?>
<comments xmlns="http://schemas.openxmlformats.org/spreadsheetml/2006/main">
  <authors>
    <author>Brian Colfax</author>
  </authors>
  <commentList>
    <comment ref="H23" authorId="0">
      <text>
        <r>
          <rPr>
            <b/>
            <sz val="8"/>
            <rFont val="Tahoma"/>
            <family val="2"/>
          </rPr>
          <t>Brian Colfax:</t>
        </r>
        <r>
          <rPr>
            <sz val="8"/>
            <rFont val="Tahoma"/>
            <family val="2"/>
          </rPr>
          <t xml:space="preserve">
Included in Ops transfer</t>
        </r>
      </text>
    </comment>
    <comment ref="N12" authorId="0">
      <text>
        <r>
          <rPr>
            <b/>
            <sz val="8"/>
            <rFont val="Tahoma"/>
            <family val="2"/>
          </rPr>
          <t>Brian Colfax:</t>
        </r>
        <r>
          <rPr>
            <sz val="8"/>
            <rFont val="Tahoma"/>
            <family val="2"/>
          </rPr>
          <t xml:space="preserve">
Included in Ops Transfer</t>
        </r>
      </text>
    </comment>
    <comment ref="N17" authorId="0">
      <text>
        <r>
          <rPr>
            <b/>
            <sz val="8"/>
            <rFont val="Tahoma"/>
            <family val="2"/>
          </rPr>
          <t>Brian Colfax:</t>
        </r>
        <r>
          <rPr>
            <sz val="8"/>
            <rFont val="Tahoma"/>
            <family val="2"/>
          </rPr>
          <t xml:space="preserve">
S/B Ops transfer less other amount already itemized, EXCEPT Auction Agent Fees</t>
        </r>
      </text>
    </comment>
  </commentList>
</comments>
</file>

<file path=xl/sharedStrings.xml><?xml version="1.0" encoding="utf-8"?>
<sst xmlns="http://schemas.openxmlformats.org/spreadsheetml/2006/main" count="928" uniqueCount="415">
  <si>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</si>
  <si>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</si>
  <si>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</si>
  <si>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</si>
  <si>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</si>
  <si>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</si>
  <si>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</si>
  <si>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</si>
  <si>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</si>
  <si>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</si>
  <si>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</si>
  <si>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</si>
  <si>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</si>
  <si>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</si>
  <si>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</si>
  <si>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</si>
  <si>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</si>
  <si>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</si>
  <si>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</si>
  <si>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</si>
  <si>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</si>
  <si>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</si>
  <si>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</si>
  <si>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</si>
  <si>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</si>
  <si>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Account</t>
  </si>
  <si>
    <t>Reserve Amt Required</t>
  </si>
  <si>
    <t>Total Assets</t>
  </si>
  <si>
    <t>Senior Parity %</t>
  </si>
  <si>
    <t>Total Parity %</t>
  </si>
  <si>
    <t>In School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</si>
  <si>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</si>
  <si>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</si>
  <si>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</si>
  <si>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</si>
  <si>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</si>
  <si>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</si>
  <si>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</si>
  <si>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</si>
  <si>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</si>
  <si>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</si>
  <si>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</si>
  <si>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</si>
  <si>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</si>
  <si>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</si>
  <si>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</si>
  <si>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</si>
  <si>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</si>
  <si>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</si>
  <si>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</si>
  <si>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</si>
  <si>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</si>
  <si>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</si>
  <si>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</si>
  <si>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</si>
  <si>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</si>
  <si>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</si>
  <si>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</si>
  <si>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</si>
  <si>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</si>
  <si>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</si>
  <si>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</si>
  <si>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</si>
  <si>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</si>
  <si>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</si>
  <si>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</si>
  <si>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Excess of Required Reserve Account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</si>
  <si>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</si>
  <si>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</si>
  <si>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</si>
  <si>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</si>
  <si>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</si>
  <si>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</si>
  <si>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</si>
  <si>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</si>
  <si>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</si>
  <si>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</si>
  <si>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</si>
  <si>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</si>
  <si>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</si>
  <si>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</si>
  <si>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</si>
  <si>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800 +</t>
  </si>
  <si>
    <t>As of Date</t>
  </si>
  <si>
    <t>Bal after Waterfall</t>
  </si>
  <si>
    <t xml:space="preserve">   Cumulative Default Rate</t>
  </si>
  <si>
    <t xml:space="preserve">Auction Status </t>
  </si>
  <si>
    <t>Subsidized Stafford Loans</t>
  </si>
  <si>
    <t>Unsubsidized Stafford Loans</t>
  </si>
  <si>
    <t>Student Loan Backed Reporting Mixed Deal</t>
  </si>
  <si>
    <t>1995 A</t>
  </si>
  <si>
    <t>Failed</t>
  </si>
  <si>
    <t>1995 B</t>
  </si>
  <si>
    <t>1995 C</t>
  </si>
  <si>
    <t>1996 F</t>
  </si>
  <si>
    <t>1996 G</t>
  </si>
  <si>
    <t>1996 H</t>
  </si>
  <si>
    <t>1998 K</t>
  </si>
  <si>
    <t>1998 L</t>
  </si>
  <si>
    <t>1998 M</t>
  </si>
  <si>
    <t>1998 O</t>
  </si>
  <si>
    <t>2000 R</t>
  </si>
  <si>
    <t>2000 S</t>
  </si>
  <si>
    <t>2000 T</t>
  </si>
  <si>
    <t>2001 V</t>
  </si>
  <si>
    <t>2001 W</t>
  </si>
  <si>
    <t>2001 X</t>
  </si>
  <si>
    <t>2001 Y</t>
  </si>
  <si>
    <t>2001 Z</t>
  </si>
  <si>
    <t>2001 AA</t>
  </si>
  <si>
    <t>2002 BB</t>
  </si>
  <si>
    <t>2002 CC</t>
  </si>
  <si>
    <t>2002 DD</t>
  </si>
  <si>
    <t>1995 Master Trust</t>
  </si>
  <si>
    <t>2003 GG</t>
  </si>
  <si>
    <t>2003 HH</t>
  </si>
  <si>
    <t>2003 II</t>
  </si>
  <si>
    <t>2003 JJ</t>
  </si>
  <si>
    <t>2003 KK</t>
  </si>
  <si>
    <t>2003 LL</t>
  </si>
  <si>
    <t>2004 MM</t>
  </si>
  <si>
    <t>2004 NN</t>
  </si>
  <si>
    <t>2004 PP</t>
  </si>
  <si>
    <t>2004 OO</t>
  </si>
  <si>
    <t>2005 RR</t>
  </si>
  <si>
    <t>2005 SS</t>
  </si>
  <si>
    <t>2006 UU</t>
  </si>
  <si>
    <t>2006 VV</t>
  </si>
  <si>
    <t>2007 WW</t>
  </si>
  <si>
    <t>2007 XX</t>
  </si>
  <si>
    <t>2007 YY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</si>
  <si>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</si>
  <si>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</si>
  <si>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</si>
  <si>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</si>
  <si>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</si>
  <si>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</si>
  <si>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</si>
  <si>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</si>
  <si>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</si>
  <si>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</si>
  <si>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</si>
  <si>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VSAC Extra Advantage</t>
  </si>
  <si>
    <t>VSAC Extra Choice</t>
  </si>
  <si>
    <t>VSAC Extra Classic</t>
  </si>
  <si>
    <t>VSAC Extra Institutional</t>
  </si>
  <si>
    <t>VSAC Extra Law</t>
  </si>
  <si>
    <t>VSAC Extra Medical</t>
  </si>
  <si>
    <t>92428C DB 7</t>
  </si>
  <si>
    <t>92428C DC 5</t>
  </si>
  <si>
    <t>92428C DD 3</t>
  </si>
  <si>
    <t>92428C DW 1</t>
  </si>
  <si>
    <t>92428C DX 9</t>
  </si>
  <si>
    <t>92428C DY 7</t>
  </si>
  <si>
    <t>92428C EF 7</t>
  </si>
  <si>
    <t>92428C EA 8</t>
  </si>
  <si>
    <t>92428C EB 6</t>
  </si>
  <si>
    <t>92428C EC 4</t>
  </si>
  <si>
    <t>92428C ED 2</t>
  </si>
  <si>
    <t>92428C EE 0</t>
  </si>
  <si>
    <t>92428C EG 5</t>
  </si>
  <si>
    <t>92428C EH 3</t>
  </si>
  <si>
    <t>92428C EJ 9</t>
  </si>
  <si>
    <t>92428C EM 2</t>
  </si>
  <si>
    <t>92428C EN 0</t>
  </si>
  <si>
    <t>92428C EP 5</t>
  </si>
  <si>
    <t>92428C EQ 3</t>
  </si>
  <si>
    <t>92428C ER 1</t>
  </si>
  <si>
    <t>92428C ES 9</t>
  </si>
  <si>
    <t>92428C ET 7</t>
  </si>
  <si>
    <t>92428C EU 4</t>
  </si>
  <si>
    <t>92428C EV 2</t>
  </si>
  <si>
    <t>92428C EW 0</t>
  </si>
  <si>
    <t>92428C EX 8</t>
  </si>
  <si>
    <t>92428C EZ 3</t>
  </si>
  <si>
    <t>92428C FA 7</t>
  </si>
  <si>
    <t>92428C FC 3</t>
  </si>
  <si>
    <t>92428C FD 1</t>
  </si>
  <si>
    <t>92428C FE 9</t>
  </si>
  <si>
    <t>92428C FF 6</t>
  </si>
  <si>
    <t>92428C FG 4</t>
  </si>
  <si>
    <t>92428C DG 6</t>
  </si>
  <si>
    <t>92428C DH 4</t>
  </si>
  <si>
    <t>92428C DJ 0</t>
  </si>
  <si>
    <t>92428C DN 1</t>
  </si>
  <si>
    <t>92428C DP 6</t>
  </si>
  <si>
    <t>92428C DQ 4</t>
  </si>
  <si>
    <t>92428C DS 0</t>
  </si>
  <si>
    <t>Grad / PLUS Loans</t>
  </si>
  <si>
    <t>Vermont Student Assistance Corporation</t>
  </si>
  <si>
    <t>AMBAC 1995 Indenture</t>
  </si>
  <si>
    <t xml:space="preserve">     Cash and Equivalents</t>
  </si>
  <si>
    <t xml:space="preserve">          Operating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</si>
  <si>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</si>
  <si>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</si>
  <si>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</si>
  <si>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</si>
  <si>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</si>
  <si>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</si>
  <si>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</si>
  <si>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</si>
  <si>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</si>
  <si>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</si>
  <si>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</si>
  <si>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</si>
  <si>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</si>
  <si>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</si>
  <si>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</si>
  <si>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</si>
  <si>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</si>
  <si>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</si>
  <si>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</si>
  <si>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</si>
  <si>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</si>
  <si>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</si>
  <si>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</si>
  <si>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</si>
  <si>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Default Fee Payable</t>
  </si>
  <si>
    <t xml:space="preserve">          Due To US Department of Education</t>
  </si>
  <si>
    <t xml:space="preserve">          Accounts Payable and Other Liabilities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</si>
  <si>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</si>
  <si>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</si>
  <si>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</si>
  <si>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</si>
  <si>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</si>
  <si>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Overall Parity Ratio</t>
  </si>
  <si>
    <t>Senior Parity Ratio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</si>
  <si>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</si>
  <si>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</si>
  <si>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</si>
  <si>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</si>
  <si>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</si>
  <si>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r>
      <t>First</t>
    </r>
    <r>
      <rPr>
        <sz val="10"/>
        <rFont val="Arial"/>
        <family val="0"/>
      </rPr>
      <t>: Bond Insurance Premium Due</t>
    </r>
  </si>
  <si>
    <r>
      <t>Second</t>
    </r>
    <r>
      <rPr>
        <sz val="10"/>
        <rFont val="Arial"/>
        <family val="0"/>
      </rPr>
      <t>: Principal and Interest Due on Senior Bonds Outstanding</t>
    </r>
  </si>
  <si>
    <r>
      <t>Third</t>
    </r>
    <r>
      <rPr>
        <sz val="10"/>
        <rFont val="Arial"/>
        <family val="0"/>
      </rPr>
      <t>: Principal and Interest Due on Subordinate Bonds Outstanding</t>
    </r>
  </si>
  <si>
    <t>Total Fees and Program Expenses</t>
  </si>
  <si>
    <r>
      <t>Fourth</t>
    </r>
    <r>
      <rPr>
        <sz val="10"/>
        <rFont val="Arial"/>
        <family val="0"/>
      </rPr>
      <t>: Fees and Program Expenses</t>
    </r>
  </si>
  <si>
    <r>
      <t>Fifth</t>
    </r>
    <r>
      <rPr>
        <sz val="10"/>
        <rFont val="Arial"/>
        <family val="0"/>
      </rPr>
      <t>: Other amounts due to Bond Insurer or Liquidity Facility Issuer</t>
    </r>
  </si>
  <si>
    <t>Available Funds at Beginning of Period (a)</t>
  </si>
  <si>
    <t>1995</t>
  </si>
  <si>
    <t>Trust</t>
  </si>
  <si>
    <t>Borrower Payments</t>
  </si>
  <si>
    <t>2003 FF2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</si>
  <si>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</si>
  <si>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</si>
  <si>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</si>
  <si>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</si>
  <si>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Auction Agent Fees</t>
  </si>
  <si>
    <t>Other Fees</t>
  </si>
  <si>
    <t>Remarketing Fees</t>
  </si>
  <si>
    <t>Credit Enhancement Fees</t>
  </si>
  <si>
    <t>Arbitrage Analysis Fees</t>
  </si>
  <si>
    <t xml:space="preserve">      Loans for which claims have been filed as of Distribution Date</t>
  </si>
  <si>
    <t>Remaining Amount Available for Bond Redemption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</si>
  <si>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</si>
  <si>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</si>
  <si>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</si>
  <si>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</si>
  <si>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</si>
  <si>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</si>
  <si>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Taxable</t>
  </si>
  <si>
    <t>IRS Status</t>
  </si>
  <si>
    <t>% of Pool</t>
  </si>
  <si>
    <t xml:space="preserve">    In School</t>
  </si>
  <si>
    <t xml:space="preserve">    Grace</t>
  </si>
  <si>
    <t>Most recent auction result</t>
  </si>
  <si>
    <r>
      <t>Rate</t>
    </r>
    <r>
      <rPr>
        <b/>
        <i/>
        <sz val="10"/>
        <rFont val="Arial"/>
        <family val="2"/>
      </rPr>
      <t>(a)</t>
    </r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</si>
  <si>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</si>
  <si>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</si>
  <si>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</si>
  <si>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</si>
  <si>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</si>
  <si>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</si>
  <si>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</si>
  <si>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</si>
  <si>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</si>
  <si>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</si>
  <si>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</si>
  <si>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</si>
  <si>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</si>
  <si>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</si>
  <si>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</si>
  <si>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</si>
  <si>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</si>
  <si>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</si>
  <si>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</si>
  <si>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>Other / Unknown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</si>
  <si>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</si>
  <si>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</si>
  <si>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</si>
  <si>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</si>
  <si>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</si>
  <si>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</si>
  <si>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</si>
  <si>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 xml:space="preserve">Reduced Payment </t>
  </si>
  <si>
    <t xml:space="preserve">Deferment </t>
  </si>
  <si>
    <t>Weghted Average Maturity (WAM) (in months)</t>
  </si>
  <si>
    <t>Interest Accrued</t>
  </si>
  <si>
    <t>Interest Due</t>
  </si>
  <si>
    <t>Interest Paid</t>
  </si>
  <si>
    <t>Average FICO Score (a)</t>
  </si>
  <si>
    <t>Average of FICO scores on record</t>
  </si>
  <si>
    <t>Average FICO Score (cosigned borrowers) (a)</t>
  </si>
  <si>
    <t>Average FICO Score (non-cosigned borrowers) (a)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</si>
  <si>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</si>
  <si>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</si>
  <si>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</si>
  <si>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</si>
  <si>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</si>
  <si>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</si>
  <si>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</si>
  <si>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</si>
  <si>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</si>
  <si>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Portfolio by Loan Status - Private</t>
  </si>
  <si>
    <t>Delinquency Status - Private</t>
  </si>
  <si>
    <t>Portfolio by Loan Program - Private</t>
  </si>
  <si>
    <t>Portfolio by School Type - Private</t>
  </si>
  <si>
    <t>Distribution by FICO Credit Scores - Private</t>
  </si>
  <si>
    <t>Quarterly Distribution Report</t>
  </si>
  <si>
    <t>Total Repayment includes Reduced Payment loans</t>
  </si>
  <si>
    <t>No FICO Score</t>
  </si>
  <si>
    <t>Less than 650</t>
  </si>
  <si>
    <t>Private Loans - Other (a)</t>
  </si>
  <si>
    <t>Includes Non-Guaranteed FFEL</t>
  </si>
  <si>
    <t>investorrelations@vsac.org</t>
  </si>
  <si>
    <t xml:space="preserve">          FIB</t>
  </si>
  <si>
    <t xml:space="preserve">          SAP</t>
  </si>
  <si>
    <t>650 - 699</t>
  </si>
  <si>
    <t>700 - 749</t>
  </si>
  <si>
    <t>750 - 799</t>
  </si>
  <si>
    <t>Total Interest Distribution on Senior Bonds Outstanding</t>
  </si>
  <si>
    <t>Cash Used to Redeem Bond Principal during Period</t>
  </si>
  <si>
    <t>Ambac 1995 Indenture</t>
  </si>
  <si>
    <t>Quarterly Income Statement</t>
  </si>
  <si>
    <t>1995 Trust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</si>
  <si>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</si>
  <si>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</si>
  <si>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</si>
  <si>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</si>
  <si>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</si>
  <si>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</si>
  <si>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</si>
  <si>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</si>
  <si>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</si>
  <si>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</si>
  <si>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Sub Bond Interest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</si>
  <si>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</si>
  <si>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</si>
  <si>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</si>
  <si>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</si>
  <si>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</si>
  <si>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</si>
  <si>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</si>
  <si>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</si>
  <si>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</si>
  <si>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</si>
  <si>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</si>
  <si>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</si>
  <si>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</si>
  <si>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</si>
  <si>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</si>
  <si>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</si>
  <si>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</si>
  <si>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</si>
  <si>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</si>
  <si>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</si>
  <si>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</si>
  <si>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</si>
  <si>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</si>
  <si>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</si>
  <si>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</si>
  <si>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</si>
  <si>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Cumulative Default Rate - FFELP</t>
  </si>
  <si>
    <t>Cumulative Default Rate - Private</t>
  </si>
  <si>
    <t>Fees and Program Expenses for Current Period</t>
  </si>
  <si>
    <r>
      <t>Sixth</t>
    </r>
    <r>
      <rPr>
        <sz val="10"/>
        <rFont val="Arial"/>
        <family val="0"/>
      </rPr>
      <t>: Payment to Debt Service Reserve Account if necessary to meet minimum required</t>
    </r>
  </si>
  <si>
    <t>Interest Distributions</t>
  </si>
  <si>
    <t xml:space="preserve">          Rating Agency Fees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</si>
  <si>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</si>
  <si>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</si>
  <si>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</si>
  <si>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</si>
  <si>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</si>
  <si>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</si>
  <si>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</si>
  <si>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W.A. Time since</t>
  </si>
  <si>
    <t>Total Converted</t>
  </si>
  <si>
    <t>W.A. Time until Conversion to Repayment includes Grace period</t>
  </si>
  <si>
    <t>Weighted Average Payments Made - Private</t>
  </si>
  <si>
    <t>Portfolio Summary - Private (b)</t>
  </si>
  <si>
    <t>Private loan portfolio includes Non-guaranteed FFEL loans</t>
  </si>
  <si>
    <t>Periodic Principal Distribution Amount Due</t>
  </si>
  <si>
    <t>Periodic Principal Paid (a)</t>
  </si>
  <si>
    <t>Principal Shortfall</t>
  </si>
  <si>
    <t>Principal Distributions are voluntary early retirements</t>
  </si>
  <si>
    <t xml:space="preserve"> 12/31/2011</t>
  </si>
  <si>
    <t>10/1/11 - 12/31/11</t>
  </si>
  <si>
    <t>Student Loans Receivable Activity</t>
  </si>
  <si>
    <t>Beginning Balance</t>
  </si>
  <si>
    <t>Interest Caps</t>
  </si>
  <si>
    <t>Consolidation Payments</t>
  </si>
  <si>
    <t>Claim Payments</t>
  </si>
  <si>
    <t>Disbursements</t>
  </si>
  <si>
    <t>Borrower Benefit Rebates</t>
  </si>
  <si>
    <t>School Refunds</t>
  </si>
  <si>
    <t xml:space="preserve">Write-offs </t>
  </si>
  <si>
    <t>Miscellaneous Adjustments</t>
  </si>
  <si>
    <t>Ending Balance</t>
  </si>
  <si>
    <t>1/1/12 - 3/31/12</t>
  </si>
  <si>
    <t xml:space="preserve"> 3/31/2012</t>
  </si>
  <si>
    <t>1/1/2012- 3/31/2012</t>
  </si>
  <si>
    <t>Refunds to Borrowers</t>
  </si>
  <si>
    <t>Available Funds is sum of Revenue and Loan Acquisition Accounts</t>
  </si>
  <si>
    <t>(a) Footnotes:</t>
  </si>
  <si>
    <t>N/A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</si>
</sst>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mmm\-yyyy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.00;\(#,##0.00\)"/>
    <numFmt numFmtId="191" formatCode="0.0_);\(0.0\)"/>
    <numFmt numFmtId="192" formatCode="#,##0.0"/>
    <numFmt numFmtId="193" formatCode="#,##0.0000000000"/>
    <numFmt numFmtId="194" formatCode="#,##0.000000000"/>
    <numFmt numFmtId="195" formatCode="m/d/yy"/>
    <numFmt numFmtId="196" formatCode="&quot;Interest Due on Bonds &quot;mm/dd/yy"/>
    <numFmt numFmtId="197" formatCode="&quot;Accrued Interest on Bonds &quot;mm/dd/yy"/>
    <numFmt numFmtId="198" formatCode="m/d"/>
    <numFmt numFmtId="199" formatCode="0.00;[Red]0.00"/>
    <numFmt numFmtId="200" formatCode="0.000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/d/yy;@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3.9"/>
      <name val="Arial"/>
      <family val="2"/>
    </font>
    <font>
      <sz val="12"/>
      <name val="Arial"/>
      <family val="2"/>
    </font>
    <font>
      <b/>
      <sz val="7.9"/>
      <name val="Arial"/>
      <family val="2"/>
    </font>
    <font>
      <sz val="8.05"/>
      <name val="Times New Roman"/>
      <family val="1"/>
    </font>
    <font>
      <sz val="8"/>
      <name val="Times New Roman"/>
      <family val="1"/>
    </font>
    <font>
      <sz val="8.05"/>
      <name val="Arial"/>
      <family val="2"/>
    </font>
    <font>
      <b/>
      <sz val="8.0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5" fontId="0" fillId="0" borderId="17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22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4" fillId="0" borderId="0" xfId="0" applyNumberFormat="1" applyFont="1" applyAlignment="1">
      <alignment horizontal="right" vertical="center"/>
    </xf>
    <xf numFmtId="7" fontId="34" fillId="0" borderId="23" xfId="0" applyNumberFormat="1" applyFont="1" applyBorder="1" applyAlignment="1">
      <alignment horizontal="right" vertical="center"/>
    </xf>
    <xf numFmtId="7" fontId="34" fillId="0" borderId="24" xfId="0" applyNumberFormat="1" applyFont="1" applyBorder="1" applyAlignment="1">
      <alignment horizontal="right" vertical="center"/>
    </xf>
    <xf numFmtId="7" fontId="34" fillId="0" borderId="25" xfId="0" applyNumberFormat="1" applyFont="1" applyBorder="1" applyAlignment="1">
      <alignment horizontal="right" vertical="center"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10" fontId="35" fillId="0" borderId="0" xfId="65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8" fontId="36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Fill="1" applyBorder="1" applyAlignment="1">
      <alignment/>
    </xf>
    <xf numFmtId="10" fontId="0" fillId="0" borderId="13" xfId="65" applyNumberFormat="1" applyFont="1" applyFill="1" applyBorder="1" applyAlignment="1">
      <alignment horizontal="right"/>
    </xf>
    <xf numFmtId="10" fontId="0" fillId="0" borderId="26" xfId="65" applyNumberFormat="1" applyFont="1" applyFill="1" applyBorder="1" applyAlignment="1">
      <alignment horizontal="right"/>
    </xf>
    <xf numFmtId="175" fontId="0" fillId="0" borderId="27" xfId="0" applyNumberFormat="1" applyFont="1" applyFill="1" applyBorder="1" applyAlignment="1">
      <alignment horizontal="center"/>
    </xf>
    <xf numFmtId="175" fontId="0" fillId="0" borderId="28" xfId="0" applyNumberFormat="1" applyFont="1" applyFill="1" applyBorder="1" applyAlignment="1">
      <alignment horizontal="center"/>
    </xf>
    <xf numFmtId="175" fontId="1" fillId="0" borderId="19" xfId="42" applyNumberFormat="1" applyFont="1" applyFill="1" applyBorder="1" applyAlignment="1">
      <alignment/>
    </xf>
    <xf numFmtId="175" fontId="0" fillId="0" borderId="19" xfId="0" applyNumberFormat="1" applyFont="1" applyFill="1" applyBorder="1" applyAlignment="1">
      <alignment horizontal="center"/>
    </xf>
    <xf numFmtId="175" fontId="0" fillId="0" borderId="29" xfId="0" applyNumberFormat="1" applyFont="1" applyFill="1" applyBorder="1" applyAlignment="1">
      <alignment horizontal="center"/>
    </xf>
    <xf numFmtId="7" fontId="0" fillId="0" borderId="0" xfId="0" applyNumberFormat="1" applyFont="1" applyAlignment="1">
      <alignment/>
    </xf>
    <xf numFmtId="0" fontId="1" fillId="0" borderId="3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7" fontId="34" fillId="0" borderId="22" xfId="0" applyNumberFormat="1" applyFont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7" fillId="0" borderId="0" xfId="0" applyNumberFormat="1" applyFont="1" applyAlignment="1">
      <alignment horizontal="right" vertical="center"/>
    </xf>
    <xf numFmtId="7" fontId="37" fillId="0" borderId="25" xfId="0" applyNumberFormat="1" applyFont="1" applyBorder="1" applyAlignment="1">
      <alignment horizontal="right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6" fillId="0" borderId="0" xfId="54" applyFill="1" applyBorder="1" applyAlignment="1" applyProtection="1">
      <alignment horizontal="left"/>
      <protection/>
    </xf>
    <xf numFmtId="0" fontId="2" fillId="0" borderId="3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/>
    </xf>
    <xf numFmtId="172" fontId="0" fillId="0" borderId="38" xfId="65" applyNumberFormat="1" applyFont="1" applyFill="1" applyBorder="1" applyAlignment="1">
      <alignment horizontal="center"/>
    </xf>
    <xf numFmtId="10" fontId="24" fillId="0" borderId="38" xfId="65" applyNumberFormat="1" applyFont="1" applyFill="1" applyBorder="1" applyAlignment="1">
      <alignment horizontal="center"/>
    </xf>
    <xf numFmtId="14" fontId="0" fillId="0" borderId="3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72" fontId="0" fillId="0" borderId="40" xfId="65" applyNumberFormat="1" applyFont="1" applyFill="1" applyBorder="1" applyAlignment="1">
      <alignment horizontal="center"/>
    </xf>
    <xf numFmtId="10" fontId="24" fillId="0" borderId="40" xfId="65" applyNumberFormat="1" applyFont="1" applyFill="1" applyBorder="1" applyAlignment="1">
      <alignment horizontal="center"/>
    </xf>
    <xf numFmtId="14" fontId="0" fillId="0" borderId="13" xfId="65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0" fontId="0" fillId="0" borderId="41" xfId="65" applyNumberFormat="1" applyFont="1" applyFill="1" applyBorder="1" applyAlignment="1">
      <alignment horizontal="center"/>
    </xf>
    <xf numFmtId="10" fontId="24" fillId="0" borderId="41" xfId="65" applyNumberFormat="1" applyFont="1" applyFill="1" applyBorder="1" applyAlignment="1">
      <alignment horizontal="center"/>
    </xf>
    <xf numFmtId="14" fontId="0" fillId="0" borderId="26" xfId="65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0" fontId="0" fillId="0" borderId="41" xfId="65" applyNumberFormat="1" applyFont="1" applyFill="1" applyBorder="1" applyAlignment="1">
      <alignment/>
    </xf>
    <xf numFmtId="10" fontId="25" fillId="0" borderId="40" xfId="65" applyNumberFormat="1" applyFont="1" applyFill="1" applyBorder="1" applyAlignment="1">
      <alignment horizontal="center"/>
    </xf>
    <xf numFmtId="10" fontId="1" fillId="0" borderId="26" xfId="65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7" fontId="3" fillId="0" borderId="21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5" fontId="0" fillId="0" borderId="13" xfId="0" applyNumberForma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18" xfId="42" applyNumberFormat="1" applyFont="1" applyFill="1" applyBorder="1" applyAlignment="1">
      <alignment/>
    </xf>
    <xf numFmtId="5" fontId="0" fillId="0" borderId="39" xfId="42" applyNumberFormat="1" applyFont="1" applyFill="1" applyBorder="1" applyAlignment="1">
      <alignment/>
    </xf>
    <xf numFmtId="5" fontId="0" fillId="0" borderId="18" xfId="0" applyNumberFormat="1" applyFont="1" applyFill="1" applyBorder="1" applyAlignment="1">
      <alignment/>
    </xf>
    <xf numFmtId="5" fontId="0" fillId="0" borderId="44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43" xfId="42" applyNumberFormat="1" applyFont="1" applyFill="1" applyBorder="1" applyAlignment="1">
      <alignment/>
    </xf>
    <xf numFmtId="5" fontId="0" fillId="0" borderId="18" xfId="0" applyNumberFormat="1" applyFont="1" applyFill="1" applyBorder="1" applyAlignment="1">
      <alignment horizontal="center"/>
    </xf>
    <xf numFmtId="5" fontId="0" fillId="0" borderId="18" xfId="0" applyNumberFormat="1" applyFont="1" applyFill="1" applyBorder="1" applyAlignment="1">
      <alignment/>
    </xf>
    <xf numFmtId="5" fontId="0" fillId="0" borderId="44" xfId="0" applyNumberFormat="1" applyFont="1" applyFill="1" applyBorder="1" applyAlignment="1">
      <alignment horizontal="center"/>
    </xf>
    <xf numFmtId="5" fontId="0" fillId="0" borderId="19" xfId="0" applyNumberFormat="1" applyFont="1" applyFill="1" applyBorder="1" applyAlignment="1">
      <alignment horizontal="center"/>
    </xf>
    <xf numFmtId="5" fontId="0" fillId="0" borderId="19" xfId="0" applyNumberFormat="1" applyFont="1" applyFill="1" applyBorder="1" applyAlignment="1">
      <alignment/>
    </xf>
    <xf numFmtId="5" fontId="0" fillId="0" borderId="4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10" fontId="0" fillId="0" borderId="18" xfId="65" applyNumberFormat="1" applyFont="1" applyFill="1" applyBorder="1" applyAlignment="1">
      <alignment horizontal="center"/>
    </xf>
    <xf numFmtId="10" fontId="0" fillId="0" borderId="18" xfId="65" applyNumberFormat="1" applyFont="1" applyFill="1" applyBorder="1" applyAlignment="1">
      <alignment/>
    </xf>
    <xf numFmtId="10" fontId="0" fillId="0" borderId="44" xfId="65" applyNumberFormat="1" applyFont="1" applyFill="1" applyBorder="1" applyAlignment="1">
      <alignment horizontal="center"/>
    </xf>
    <xf numFmtId="10" fontId="0" fillId="0" borderId="19" xfId="65" applyNumberFormat="1" applyFont="1" applyFill="1" applyBorder="1" applyAlignment="1">
      <alignment/>
    </xf>
    <xf numFmtId="0" fontId="1" fillId="0" borderId="0" xfId="0" applyFont="1" applyFill="1" applyAlignment="1">
      <alignment/>
    </xf>
    <xf numFmtId="5" fontId="0" fillId="0" borderId="43" xfId="42" applyNumberFormat="1" applyFont="1" applyFill="1" applyBorder="1" applyAlignment="1">
      <alignment/>
    </xf>
    <xf numFmtId="5" fontId="0" fillId="0" borderId="13" xfId="0" applyNumberFormat="1" applyFont="1" applyFill="1" applyBorder="1" applyAlignment="1">
      <alignment/>
    </xf>
    <xf numFmtId="10" fontId="0" fillId="0" borderId="18" xfId="65" applyNumberFormat="1" applyFont="1" applyFill="1" applyBorder="1" applyAlignment="1">
      <alignment/>
    </xf>
    <xf numFmtId="10" fontId="0" fillId="0" borderId="13" xfId="65" applyNumberFormat="1" applyFont="1" applyFill="1" applyBorder="1" applyAlignment="1">
      <alignment/>
    </xf>
    <xf numFmtId="188" fontId="0" fillId="0" borderId="18" xfId="0" applyNumberFormat="1" applyFont="1" applyFill="1" applyBorder="1" applyAlignment="1">
      <alignment/>
    </xf>
    <xf numFmtId="188" fontId="0" fillId="0" borderId="13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5" fontId="0" fillId="0" borderId="19" xfId="0" applyNumberFormat="1" applyFont="1" applyFill="1" applyBorder="1" applyAlignment="1">
      <alignment/>
    </xf>
    <xf numFmtId="5" fontId="0" fillId="0" borderId="2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3" fontId="1" fillId="0" borderId="32" xfId="42" applyNumberFormat="1" applyFont="1" applyFill="1" applyBorder="1" applyAlignment="1">
      <alignment horizontal="center"/>
    </xf>
    <xf numFmtId="43" fontId="1" fillId="0" borderId="31" xfId="42" applyNumberFormat="1" applyFont="1" applyFill="1" applyBorder="1" applyAlignment="1">
      <alignment horizontal="center"/>
    </xf>
    <xf numFmtId="43" fontId="1" fillId="0" borderId="37" xfId="42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/>
    </xf>
    <xf numFmtId="166" fontId="0" fillId="0" borderId="28" xfId="65" applyNumberFormat="1" applyFont="1" applyFill="1" applyBorder="1" applyAlignment="1">
      <alignment/>
    </xf>
    <xf numFmtId="166" fontId="0" fillId="0" borderId="39" xfId="65" applyNumberFormat="1" applyFont="1" applyFill="1" applyBorder="1" applyAlignment="1">
      <alignment/>
    </xf>
    <xf numFmtId="166" fontId="0" fillId="0" borderId="44" xfId="65" applyNumberFormat="1" applyFont="1" applyFill="1" applyBorder="1" applyAlignment="1">
      <alignment/>
    </xf>
    <xf numFmtId="41" fontId="0" fillId="0" borderId="19" xfId="42" applyNumberFormat="1" applyFont="1" applyFill="1" applyBorder="1" applyAlignment="1">
      <alignment/>
    </xf>
    <xf numFmtId="175" fontId="0" fillId="0" borderId="19" xfId="42" applyNumberFormat="1" applyFont="1" applyFill="1" applyBorder="1" applyAlignment="1">
      <alignment/>
    </xf>
    <xf numFmtId="166" fontId="0" fillId="0" borderId="19" xfId="65" applyNumberFormat="1" applyFont="1" applyFill="1" applyBorder="1" applyAlignment="1">
      <alignment/>
    </xf>
    <xf numFmtId="166" fontId="0" fillId="0" borderId="45" xfId="65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1" fontId="1" fillId="0" borderId="41" xfId="42" applyNumberFormat="1" applyFont="1" applyFill="1" applyBorder="1" applyAlignment="1">
      <alignment/>
    </xf>
    <xf numFmtId="175" fontId="1" fillId="0" borderId="41" xfId="42" applyNumberFormat="1" applyFont="1" applyFill="1" applyBorder="1" applyAlignment="1">
      <alignment/>
    </xf>
    <xf numFmtId="9" fontId="1" fillId="0" borderId="10" xfId="65" applyFont="1" applyFill="1" applyBorder="1" applyAlignment="1">
      <alignment/>
    </xf>
    <xf numFmtId="9" fontId="1" fillId="0" borderId="45" xfId="65" applyFont="1" applyFill="1" applyBorder="1" applyAlignment="1">
      <alignment/>
    </xf>
    <xf numFmtId="10" fontId="4" fillId="0" borderId="21" xfId="65" applyNumberFormat="1" applyFont="1" applyFill="1" applyBorder="1" applyAlignment="1">
      <alignment/>
    </xf>
    <xf numFmtId="10" fontId="4" fillId="0" borderId="43" xfId="65" applyNumberFormat="1" applyFont="1" applyFill="1" applyBorder="1" applyAlignment="1">
      <alignment/>
    </xf>
    <xf numFmtId="10" fontId="4" fillId="0" borderId="15" xfId="65" applyNumberFormat="1" applyFont="1" applyFill="1" applyBorder="1" applyAlignment="1">
      <alignment/>
    </xf>
    <xf numFmtId="10" fontId="4" fillId="0" borderId="16" xfId="65" applyNumberFormat="1" applyFont="1" applyFill="1" applyBorder="1" applyAlignment="1">
      <alignment/>
    </xf>
    <xf numFmtId="43" fontId="1" fillId="0" borderId="32" xfId="42" applyFont="1" applyFill="1" applyBorder="1" applyAlignment="1">
      <alignment horizontal="center"/>
    </xf>
    <xf numFmtId="43" fontId="1" fillId="0" borderId="31" xfId="42" applyFont="1" applyFill="1" applyBorder="1" applyAlignment="1">
      <alignment horizontal="center"/>
    </xf>
    <xf numFmtId="10" fontId="4" fillId="0" borderId="0" xfId="65" applyNumberFormat="1" applyFont="1" applyFill="1" applyBorder="1" applyAlignment="1">
      <alignment/>
    </xf>
    <xf numFmtId="10" fontId="4" fillId="0" borderId="13" xfId="65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7" fontId="3" fillId="0" borderId="0" xfId="0" applyNumberFormat="1" applyFont="1" applyFill="1" applyBorder="1" applyAlignment="1">
      <alignment/>
    </xf>
    <xf numFmtId="166" fontId="0" fillId="0" borderId="17" xfId="65" applyNumberFormat="1" applyFont="1" applyFill="1" applyBorder="1" applyAlignment="1">
      <alignment/>
    </xf>
    <xf numFmtId="166" fontId="0" fillId="0" borderId="18" xfId="65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5" fontId="0" fillId="0" borderId="28" xfId="0" applyNumberFormat="1" applyFont="1" applyFill="1" applyBorder="1" applyAlignment="1">
      <alignment/>
    </xf>
    <xf numFmtId="10" fontId="0" fillId="0" borderId="13" xfId="65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10" fontId="0" fillId="0" borderId="26" xfId="65" applyNumberFormat="1" applyFont="1" applyFill="1" applyBorder="1" applyAlignment="1">
      <alignment horizontal="center"/>
    </xf>
    <xf numFmtId="175" fontId="0" fillId="0" borderId="32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0" fontId="0" fillId="0" borderId="0" xfId="65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1"/>
    </xf>
    <xf numFmtId="0" fontId="0" fillId="0" borderId="4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7" xfId="0" applyFont="1" applyFill="1" applyBorder="1" applyAlignment="1">
      <alignment horizontal="left" indent="1"/>
    </xf>
    <xf numFmtId="0" fontId="0" fillId="0" borderId="26" xfId="0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indent="1"/>
    </xf>
    <xf numFmtId="175" fontId="1" fillId="0" borderId="32" xfId="0" applyNumberFormat="1" applyFont="1" applyFill="1" applyBorder="1" applyAlignment="1">
      <alignment/>
    </xf>
    <xf numFmtId="9" fontId="1" fillId="0" borderId="19" xfId="65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5" fontId="0" fillId="0" borderId="16" xfId="0" applyNumberForma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4" fontId="1" fillId="0" borderId="37" xfId="0" applyNumberFormat="1" applyFont="1" applyFill="1" applyBorder="1" applyAlignment="1">
      <alignment horizontal="center"/>
    </xf>
    <xf numFmtId="175" fontId="0" fillId="0" borderId="48" xfId="0" applyNumberFormat="1" applyFont="1" applyFill="1" applyBorder="1" applyAlignment="1">
      <alignment/>
    </xf>
    <xf numFmtId="191" fontId="1" fillId="0" borderId="38" xfId="65" applyNumberFormat="1" applyFont="1" applyFill="1" applyBorder="1" applyAlignment="1">
      <alignment horizontal="right"/>
    </xf>
    <xf numFmtId="191" fontId="1" fillId="0" borderId="41" xfId="65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192" fontId="1" fillId="0" borderId="38" xfId="65" applyNumberFormat="1" applyFont="1" applyFill="1" applyBorder="1" applyAlignment="1">
      <alignment horizontal="right"/>
    </xf>
    <xf numFmtId="192" fontId="1" fillId="0" borderId="40" xfId="65" applyNumberFormat="1" applyFont="1" applyFill="1" applyBorder="1" applyAlignment="1">
      <alignment horizontal="right"/>
    </xf>
    <xf numFmtId="192" fontId="1" fillId="0" borderId="41" xfId="6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14" fontId="1" fillId="0" borderId="26" xfId="0" applyNumberFormat="1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21" xfId="0" applyFill="1" applyBorder="1" applyAlignment="1">
      <alignment/>
    </xf>
    <xf numFmtId="5" fontId="0" fillId="0" borderId="38" xfId="42" applyNumberFormat="1" applyFont="1" applyFill="1" applyBorder="1" applyAlignment="1">
      <alignment/>
    </xf>
    <xf numFmtId="5" fontId="0" fillId="0" borderId="4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41" fontId="0" fillId="0" borderId="40" xfId="0" applyNumberFormat="1" applyFont="1" applyFill="1" applyBorder="1" applyAlignment="1">
      <alignment/>
    </xf>
    <xf numFmtId="5" fontId="0" fillId="0" borderId="41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6" fontId="0" fillId="0" borderId="0" xfId="0" applyNumberFormat="1" applyFont="1" applyFill="1" applyAlignment="1">
      <alignment/>
    </xf>
    <xf numFmtId="0" fontId="1" fillId="0" borderId="42" xfId="0" applyFont="1" applyFill="1" applyBorder="1" applyAlignment="1">
      <alignment horizontal="left"/>
    </xf>
    <xf numFmtId="5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indent="1"/>
    </xf>
    <xf numFmtId="5" fontId="0" fillId="0" borderId="16" xfId="0" applyNumberFormat="1" applyFont="1" applyFill="1" applyBorder="1" applyAlignment="1">
      <alignment horizontal="center"/>
    </xf>
    <xf numFmtId="5" fontId="0" fillId="0" borderId="44" xfId="0" applyNumberFormat="1" applyFont="1" applyFill="1" applyBorder="1" applyAlignment="1">
      <alignment horizontal="right"/>
    </xf>
    <xf numFmtId="5" fontId="0" fillId="0" borderId="45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5" fontId="0" fillId="0" borderId="43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indent="1"/>
    </xf>
    <xf numFmtId="5" fontId="0" fillId="0" borderId="26" xfId="0" applyNumberFormat="1" applyFont="1" applyFill="1" applyBorder="1" applyAlignment="1">
      <alignment horizontal="center"/>
    </xf>
    <xf numFmtId="9" fontId="1" fillId="0" borderId="32" xfId="65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5" fontId="0" fillId="0" borderId="17" xfId="0" applyNumberFormat="1" applyFont="1" applyFill="1" applyBorder="1" applyAlignment="1">
      <alignment/>
    </xf>
    <xf numFmtId="175" fontId="0" fillId="0" borderId="19" xfId="0" applyNumberFormat="1" applyFont="1" applyFill="1" applyBorder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" fillId="0" borderId="21" xfId="0" applyFont="1" applyFill="1" applyBorder="1" applyAlignment="1">
      <alignment/>
    </xf>
    <xf numFmtId="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5" fontId="3" fillId="0" borderId="0" xfId="0" applyNumberFormat="1" applyFont="1" applyFill="1" applyAlignment="1">
      <alignment/>
    </xf>
    <xf numFmtId="180" fontId="3" fillId="0" borderId="21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0" fontId="1" fillId="0" borderId="30" xfId="65" applyNumberFormat="1" applyFont="1" applyFill="1" applyBorder="1" applyAlignment="1">
      <alignment horizontal="center" wrapText="1"/>
    </xf>
    <xf numFmtId="16" fontId="0" fillId="0" borderId="0" xfId="0" applyNumberFormat="1" applyFill="1" applyAlignment="1">
      <alignment/>
    </xf>
    <xf numFmtId="0" fontId="26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5" fontId="0" fillId="0" borderId="26" xfId="0" applyNumberFormat="1" applyFill="1" applyBorder="1" applyAlignment="1">
      <alignment/>
    </xf>
    <xf numFmtId="5" fontId="0" fillId="0" borderId="51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52" xfId="0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5" fontId="0" fillId="0" borderId="10" xfId="0" applyNumberFormat="1" applyFill="1" applyBorder="1" applyAlignment="1">
      <alignment/>
    </xf>
    <xf numFmtId="7" fontId="24" fillId="0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1" fillId="0" borderId="49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26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13" xfId="0" applyNumberFormat="1" applyFill="1" applyBorder="1" applyAlignment="1">
      <alignment/>
    </xf>
    <xf numFmtId="175" fontId="0" fillId="0" borderId="13" xfId="0" applyNumberForma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180" fontId="24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18" xfId="0" applyFill="1" applyBorder="1" applyAlignment="1">
      <alignment/>
    </xf>
    <xf numFmtId="175" fontId="0" fillId="0" borderId="18" xfId="0" applyNumberFormat="1" applyFill="1" applyBorder="1" applyAlignment="1">
      <alignment/>
    </xf>
    <xf numFmtId="175" fontId="0" fillId="0" borderId="44" xfId="0" applyNumberFormat="1" applyFill="1" applyBorder="1" applyAlignment="1">
      <alignment/>
    </xf>
    <xf numFmtId="180" fontId="0" fillId="0" borderId="18" xfId="0" applyNumberFormat="1" applyFill="1" applyBorder="1" applyAlignment="1">
      <alignment/>
    </xf>
    <xf numFmtId="180" fontId="0" fillId="0" borderId="44" xfId="0" applyNumberFormat="1" applyFill="1" applyBorder="1" applyAlignment="1">
      <alignment/>
    </xf>
    <xf numFmtId="175" fontId="0" fillId="0" borderId="19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6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16" fillId="0" borderId="15" xfId="54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10" fontId="1" fillId="0" borderId="10" xfId="65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4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120</xdr:row>
      <xdr:rowOff>0</xdr:rowOff>
    </xdr:from>
    <xdr:to>
      <xdr:col>8</xdr:col>
      <xdr:colOff>419100</xdr:colOff>
      <xdr:row>120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896225" y="197739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109</xdr:row>
      <xdr:rowOff>0</xdr:rowOff>
    </xdr:from>
    <xdr:to>
      <xdr:col>8</xdr:col>
      <xdr:colOff>419100</xdr:colOff>
      <xdr:row>109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7896225" y="180022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112</xdr:row>
      <xdr:rowOff>0</xdr:rowOff>
    </xdr:from>
    <xdr:to>
      <xdr:col>8</xdr:col>
      <xdr:colOff>419100</xdr:colOff>
      <xdr:row>112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7896225" y="184880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206</xdr:row>
      <xdr:rowOff>0</xdr:rowOff>
    </xdr:from>
    <xdr:to>
      <xdr:col>11</xdr:col>
      <xdr:colOff>419100</xdr:colOff>
      <xdr:row>206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772900" y="336232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206</xdr:row>
      <xdr:rowOff>0</xdr:rowOff>
    </xdr:from>
    <xdr:to>
      <xdr:col>11</xdr:col>
      <xdr:colOff>419100</xdr:colOff>
      <xdr:row>206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772900" y="336232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177</xdr:row>
      <xdr:rowOff>0</xdr:rowOff>
    </xdr:from>
    <xdr:to>
      <xdr:col>15</xdr:col>
      <xdr:colOff>419100</xdr:colOff>
      <xdr:row>177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5182850" y="289750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ac.org/" TargetMode="External" /><Relationship Id="rId2" Type="http://schemas.openxmlformats.org/officeDocument/2006/relationships/hyperlink" Target="mailto:investorrelations@vsac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showGridLines="0" tabSelected="1" zoomScale="85" zoomScaleNormal="85" zoomScalePageLayoutView="0" workbookViewId="0" topLeftCell="A1">
      <selection activeCell="G139" sqref="G139"/>
    </sheetView>
  </sheetViews>
  <sheetFormatPr defaultColWidth="9.140625" defaultRowHeight="12.75"/>
  <cols>
    <col min="1" max="1" width="2.8515625" style="17" customWidth="1"/>
    <col min="2" max="2" width="17.8515625" style="17" customWidth="1"/>
    <col min="3" max="3" width="18.8515625" style="17" bestFit="1" customWidth="1"/>
    <col min="4" max="4" width="13.421875" style="17" customWidth="1"/>
    <col min="5" max="5" width="10.8515625" style="17" customWidth="1"/>
    <col min="6" max="6" width="16.00390625" style="17" bestFit="1" customWidth="1"/>
    <col min="7" max="7" width="18.7109375" style="17" customWidth="1"/>
    <col min="8" max="8" width="19.28125" style="17" customWidth="1"/>
    <col min="9" max="9" width="18.7109375" style="17" bestFit="1" customWidth="1"/>
    <col min="10" max="10" width="19.8515625" style="17" customWidth="1"/>
    <col min="11" max="11" width="19.57421875" style="17" customWidth="1"/>
    <col min="12" max="12" width="19.140625" style="17" customWidth="1"/>
    <col min="13" max="13" width="11.7109375" style="17" customWidth="1"/>
    <col min="14" max="14" width="12.8515625" style="17" bestFit="1" customWidth="1"/>
    <col min="15" max="15" width="7.421875" style="17" bestFit="1" customWidth="1"/>
    <col min="16" max="20" width="15.8515625" style="17" customWidth="1"/>
    <col min="21" max="16384" width="9.140625" style="17" customWidth="1"/>
  </cols>
  <sheetData>
    <row r="1" spans="1:10" ht="15.75">
      <c r="A1" s="74" t="s">
        <v>89</v>
      </c>
      <c r="J1" s="252"/>
    </row>
    <row r="2" ht="15.75">
      <c r="A2" s="74" t="s">
        <v>318</v>
      </c>
    </row>
    <row r="3" ht="13.5" thickBot="1"/>
    <row r="4" spans="2:10" ht="12.75">
      <c r="B4" s="336" t="s">
        <v>0</v>
      </c>
      <c r="C4" s="337"/>
      <c r="D4" s="330" t="s">
        <v>189</v>
      </c>
      <c r="E4" s="330"/>
      <c r="F4" s="330"/>
      <c r="G4" s="331"/>
      <c r="I4" s="329"/>
      <c r="J4" s="329"/>
    </row>
    <row r="5" spans="2:13" ht="12.75">
      <c r="B5" s="332" t="s">
        <v>1</v>
      </c>
      <c r="C5" s="333"/>
      <c r="D5" s="326" t="s">
        <v>113</v>
      </c>
      <c r="E5" s="326"/>
      <c r="F5" s="326"/>
      <c r="G5" s="327"/>
      <c r="I5" s="329"/>
      <c r="J5" s="329"/>
      <c r="L5" s="325"/>
      <c r="M5" s="325"/>
    </row>
    <row r="6" spans="2:13" ht="12.75">
      <c r="B6" s="332" t="s">
        <v>2</v>
      </c>
      <c r="C6" s="333"/>
      <c r="D6" s="328">
        <v>40999</v>
      </c>
      <c r="E6" s="326"/>
      <c r="F6" s="326"/>
      <c r="G6" s="327"/>
      <c r="I6" s="329"/>
      <c r="J6" s="329"/>
      <c r="L6" s="325"/>
      <c r="M6" s="325"/>
    </row>
    <row r="7" spans="2:13" ht="12.75">
      <c r="B7" s="332" t="s">
        <v>5</v>
      </c>
      <c r="C7" s="333"/>
      <c r="D7" s="326" t="s">
        <v>408</v>
      </c>
      <c r="E7" s="326"/>
      <c r="F7" s="326"/>
      <c r="G7" s="327"/>
      <c r="L7" s="325"/>
      <c r="M7" s="325"/>
    </row>
    <row r="8" spans="2:7" ht="12.75">
      <c r="B8" s="75" t="s">
        <v>80</v>
      </c>
      <c r="C8" s="76"/>
      <c r="D8" s="79" t="s">
        <v>324</v>
      </c>
      <c r="E8" s="77"/>
      <c r="F8" s="77"/>
      <c r="G8" s="78"/>
    </row>
    <row r="9" spans="2:7" ht="13.5" thickBot="1">
      <c r="B9" s="334" t="s">
        <v>3</v>
      </c>
      <c r="C9" s="335"/>
      <c r="D9" s="343" t="s">
        <v>254</v>
      </c>
      <c r="E9" s="344"/>
      <c r="F9" s="344"/>
      <c r="G9" s="345"/>
    </row>
    <row r="10" spans="2:3" ht="12.75">
      <c r="B10" s="21"/>
      <c r="C10" s="21"/>
    </row>
    <row r="11" ht="13.5" thickBot="1"/>
    <row r="12" spans="1:14" ht="15.75">
      <c r="A12" s="80" t="s">
        <v>305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6.75" customHeight="1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84"/>
    </row>
    <row r="14" spans="1:14" ht="25.5">
      <c r="A14" s="85"/>
      <c r="B14" s="64" t="s">
        <v>4</v>
      </c>
      <c r="C14" s="64" t="s">
        <v>6</v>
      </c>
      <c r="D14" s="65" t="s">
        <v>261</v>
      </c>
      <c r="E14" s="279" t="s">
        <v>266</v>
      </c>
      <c r="F14" s="64" t="s">
        <v>86</v>
      </c>
      <c r="G14" s="64" t="s">
        <v>11</v>
      </c>
      <c r="H14" s="64" t="s">
        <v>7</v>
      </c>
      <c r="I14" s="64" t="s">
        <v>8</v>
      </c>
      <c r="J14" s="64" t="s">
        <v>9</v>
      </c>
      <c r="K14" s="64" t="s">
        <v>10</v>
      </c>
      <c r="L14" s="65" t="s">
        <v>84</v>
      </c>
      <c r="M14" s="64" t="s">
        <v>12</v>
      </c>
      <c r="N14" s="86" t="s">
        <v>45</v>
      </c>
    </row>
    <row r="15" spans="1:14" ht="12.75">
      <c r="A15" s="23"/>
      <c r="B15" s="21" t="s">
        <v>90</v>
      </c>
      <c r="C15" s="87" t="s">
        <v>148</v>
      </c>
      <c r="D15" s="18" t="s">
        <v>259</v>
      </c>
      <c r="E15" s="88">
        <v>0.0066</v>
      </c>
      <c r="F15" s="18" t="s">
        <v>91</v>
      </c>
      <c r="G15" s="28">
        <v>24000000</v>
      </c>
      <c r="H15" s="28">
        <v>22600000</v>
      </c>
      <c r="I15" s="28">
        <v>35875.96</v>
      </c>
      <c r="J15" s="28">
        <v>0</v>
      </c>
      <c r="K15" s="58">
        <v>22600000</v>
      </c>
      <c r="L15" s="28">
        <v>22600000</v>
      </c>
      <c r="M15" s="89">
        <v>0.01650809882945892</v>
      </c>
      <c r="N15" s="90">
        <v>46006</v>
      </c>
    </row>
    <row r="16" spans="1:14" ht="12.75">
      <c r="A16" s="23"/>
      <c r="B16" s="21" t="s">
        <v>92</v>
      </c>
      <c r="C16" s="91" t="s">
        <v>149</v>
      </c>
      <c r="D16" s="19" t="s">
        <v>259</v>
      </c>
      <c r="E16" s="92">
        <v>0.0058</v>
      </c>
      <c r="F16" s="19" t="s">
        <v>91</v>
      </c>
      <c r="G16" s="29">
        <v>24000000</v>
      </c>
      <c r="H16" s="29">
        <v>20600000</v>
      </c>
      <c r="I16" s="29">
        <v>32104.48</v>
      </c>
      <c r="J16" s="29">
        <v>0</v>
      </c>
      <c r="K16" s="59">
        <v>20600000</v>
      </c>
      <c r="L16" s="29">
        <v>20600000</v>
      </c>
      <c r="M16" s="93">
        <v>0.015047205127736893</v>
      </c>
      <c r="N16" s="94">
        <v>46006</v>
      </c>
    </row>
    <row r="17" spans="1:14" ht="12.75">
      <c r="A17" s="23"/>
      <c r="B17" s="21" t="s">
        <v>93</v>
      </c>
      <c r="C17" s="91" t="s">
        <v>150</v>
      </c>
      <c r="D17" s="19" t="s">
        <v>259</v>
      </c>
      <c r="E17" s="92">
        <v>0.0056</v>
      </c>
      <c r="F17" s="19" t="s">
        <v>91</v>
      </c>
      <c r="G17" s="29">
        <v>24000000</v>
      </c>
      <c r="H17" s="29">
        <v>24000000</v>
      </c>
      <c r="I17" s="29">
        <v>36327.87</v>
      </c>
      <c r="J17" s="29">
        <v>0</v>
      </c>
      <c r="K17" s="59">
        <v>24000000</v>
      </c>
      <c r="L17" s="29">
        <v>24000000</v>
      </c>
      <c r="M17" s="93">
        <v>0.01753072442066434</v>
      </c>
      <c r="N17" s="94">
        <v>46006</v>
      </c>
    </row>
    <row r="18" spans="1:14" ht="12.75">
      <c r="A18" s="23"/>
      <c r="B18" s="21" t="s">
        <v>94</v>
      </c>
      <c r="C18" s="91" t="s">
        <v>181</v>
      </c>
      <c r="D18" s="19" t="s">
        <v>259</v>
      </c>
      <c r="E18" s="92">
        <v>0.0056</v>
      </c>
      <c r="F18" s="19" t="s">
        <v>91</v>
      </c>
      <c r="G18" s="29">
        <v>25000000</v>
      </c>
      <c r="H18" s="29">
        <v>22600000</v>
      </c>
      <c r="I18" s="29">
        <v>34208.74</v>
      </c>
      <c r="J18" s="29">
        <v>0</v>
      </c>
      <c r="K18" s="59">
        <v>22600000</v>
      </c>
      <c r="L18" s="29">
        <v>22600000</v>
      </c>
      <c r="M18" s="93">
        <v>0.01650809882945892</v>
      </c>
      <c r="N18" s="94">
        <v>50024</v>
      </c>
    </row>
    <row r="19" spans="1:14" ht="12.75">
      <c r="A19" s="23"/>
      <c r="B19" s="21" t="s">
        <v>95</v>
      </c>
      <c r="C19" s="91" t="s">
        <v>182</v>
      </c>
      <c r="D19" s="19" t="s">
        <v>259</v>
      </c>
      <c r="E19" s="92">
        <v>0.0058</v>
      </c>
      <c r="F19" s="19" t="s">
        <v>91</v>
      </c>
      <c r="G19" s="29">
        <v>25000000</v>
      </c>
      <c r="H19" s="29">
        <v>24750000</v>
      </c>
      <c r="I19" s="29">
        <v>40668.44</v>
      </c>
      <c r="J19" s="29">
        <v>0</v>
      </c>
      <c r="K19" s="59">
        <v>24750000</v>
      </c>
      <c r="L19" s="29">
        <v>24750000</v>
      </c>
      <c r="M19" s="93">
        <v>0.018078559558810103</v>
      </c>
      <c r="N19" s="94">
        <v>50024</v>
      </c>
    </row>
    <row r="20" spans="1:14" ht="12.75">
      <c r="A20" s="23"/>
      <c r="B20" s="21" t="s">
        <v>96</v>
      </c>
      <c r="C20" s="91" t="s">
        <v>183</v>
      </c>
      <c r="D20" s="19" t="s">
        <v>259</v>
      </c>
      <c r="E20" s="92">
        <v>0.0062</v>
      </c>
      <c r="F20" s="19" t="s">
        <v>91</v>
      </c>
      <c r="G20" s="29">
        <v>25000000</v>
      </c>
      <c r="H20" s="29">
        <v>25000000</v>
      </c>
      <c r="I20" s="29">
        <v>40437.16</v>
      </c>
      <c r="J20" s="29">
        <v>0</v>
      </c>
      <c r="K20" s="59">
        <v>25000000</v>
      </c>
      <c r="L20" s="29">
        <v>25000000</v>
      </c>
      <c r="M20" s="93">
        <v>0.018261171271525354</v>
      </c>
      <c r="N20" s="94">
        <v>50024</v>
      </c>
    </row>
    <row r="21" spans="1:14" ht="12.75">
      <c r="A21" s="23"/>
      <c r="B21" s="21" t="s">
        <v>97</v>
      </c>
      <c r="C21" s="91" t="s">
        <v>184</v>
      </c>
      <c r="D21" s="19" t="s">
        <v>259</v>
      </c>
      <c r="E21" s="92">
        <v>0.00578</v>
      </c>
      <c r="F21" s="19" t="s">
        <v>91</v>
      </c>
      <c r="G21" s="29">
        <v>38000000</v>
      </c>
      <c r="H21" s="29">
        <v>37100000</v>
      </c>
      <c r="I21" s="29">
        <v>50823.96</v>
      </c>
      <c r="J21" s="29">
        <v>0</v>
      </c>
      <c r="K21" s="59">
        <v>37100000</v>
      </c>
      <c r="L21" s="29">
        <v>37100000</v>
      </c>
      <c r="M21" s="93">
        <v>0.027099578166943628</v>
      </c>
      <c r="N21" s="94">
        <v>48563</v>
      </c>
    </row>
    <row r="22" spans="1:14" ht="12.75">
      <c r="A22" s="23"/>
      <c r="B22" s="21" t="s">
        <v>98</v>
      </c>
      <c r="C22" s="91" t="s">
        <v>185</v>
      </c>
      <c r="D22" s="19" t="s">
        <v>259</v>
      </c>
      <c r="E22" s="92">
        <v>0.00508</v>
      </c>
      <c r="F22" s="19" t="s">
        <v>91</v>
      </c>
      <c r="G22" s="29">
        <v>38000000</v>
      </c>
      <c r="H22" s="29">
        <v>36350000</v>
      </c>
      <c r="I22" s="29">
        <v>51957.66</v>
      </c>
      <c r="J22" s="29">
        <v>0</v>
      </c>
      <c r="K22" s="59">
        <v>36350000</v>
      </c>
      <c r="L22" s="29">
        <v>36350000</v>
      </c>
      <c r="M22" s="93">
        <v>0.026551743028797866</v>
      </c>
      <c r="N22" s="94">
        <v>48563</v>
      </c>
    </row>
    <row r="23" spans="1:14" ht="12.75">
      <c r="A23" s="23"/>
      <c r="B23" s="21" t="s">
        <v>99</v>
      </c>
      <c r="C23" s="91" t="s">
        <v>186</v>
      </c>
      <c r="D23" s="19" t="s">
        <v>259</v>
      </c>
      <c r="E23" s="92">
        <v>0.0049</v>
      </c>
      <c r="F23" s="19" t="s">
        <v>91</v>
      </c>
      <c r="G23" s="29">
        <v>37750000</v>
      </c>
      <c r="H23" s="29">
        <v>37750000</v>
      </c>
      <c r="I23" s="29">
        <v>50070.32</v>
      </c>
      <c r="J23" s="29">
        <v>0</v>
      </c>
      <c r="K23" s="59">
        <v>37750000</v>
      </c>
      <c r="L23" s="29">
        <v>37750000</v>
      </c>
      <c r="M23" s="93">
        <v>0.027574368620003287</v>
      </c>
      <c r="N23" s="94">
        <v>48563</v>
      </c>
    </row>
    <row r="24" spans="1:14" ht="12.75">
      <c r="A24" s="23"/>
      <c r="B24" s="21" t="s">
        <v>100</v>
      </c>
      <c r="C24" s="91" t="s">
        <v>187</v>
      </c>
      <c r="D24" s="19" t="s">
        <v>259</v>
      </c>
      <c r="E24" s="92">
        <v>0</v>
      </c>
      <c r="F24" s="19" t="s">
        <v>91</v>
      </c>
      <c r="G24" s="29">
        <v>10000000</v>
      </c>
      <c r="H24" s="29">
        <v>0</v>
      </c>
      <c r="I24" s="29">
        <v>0</v>
      </c>
      <c r="J24" s="29">
        <v>0</v>
      </c>
      <c r="K24" s="59">
        <v>0</v>
      </c>
      <c r="L24" s="29">
        <v>0</v>
      </c>
      <c r="M24" s="93">
        <v>0</v>
      </c>
      <c r="N24" s="94">
        <v>48563</v>
      </c>
    </row>
    <row r="25" spans="1:14" ht="12.75">
      <c r="A25" s="23"/>
      <c r="B25" s="21" t="s">
        <v>101</v>
      </c>
      <c r="C25" s="91" t="s">
        <v>151</v>
      </c>
      <c r="D25" s="19" t="s">
        <v>259</v>
      </c>
      <c r="E25" s="92">
        <v>0.0049</v>
      </c>
      <c r="F25" s="19" t="s">
        <v>91</v>
      </c>
      <c r="G25" s="29">
        <v>40850000</v>
      </c>
      <c r="H25" s="29">
        <v>40850000</v>
      </c>
      <c r="I25" s="29">
        <v>54540.33</v>
      </c>
      <c r="J25" s="29">
        <v>0</v>
      </c>
      <c r="K25" s="59">
        <v>40850000</v>
      </c>
      <c r="L25" s="29">
        <v>40850000</v>
      </c>
      <c r="M25" s="93">
        <v>0.029838753857672432</v>
      </c>
      <c r="N25" s="94">
        <v>49293</v>
      </c>
    </row>
    <row r="26" spans="1:14" ht="12.75">
      <c r="A26" s="23"/>
      <c r="B26" s="21" t="s">
        <v>102</v>
      </c>
      <c r="C26" s="91" t="s">
        <v>152</v>
      </c>
      <c r="D26" s="19" t="s">
        <v>259</v>
      </c>
      <c r="E26" s="92">
        <v>0.0049</v>
      </c>
      <c r="F26" s="19" t="s">
        <v>91</v>
      </c>
      <c r="G26" s="29">
        <v>40850000</v>
      </c>
      <c r="H26" s="29">
        <v>40450000</v>
      </c>
      <c r="I26" s="29">
        <v>57549.52</v>
      </c>
      <c r="J26" s="29">
        <v>0</v>
      </c>
      <c r="K26" s="59">
        <v>40450000</v>
      </c>
      <c r="L26" s="29">
        <v>40450000</v>
      </c>
      <c r="M26" s="93">
        <v>0.029546575117328024</v>
      </c>
      <c r="N26" s="94">
        <v>49293</v>
      </c>
    </row>
    <row r="27" spans="1:14" ht="12.75">
      <c r="A27" s="23"/>
      <c r="B27" s="21" t="s">
        <v>103</v>
      </c>
      <c r="C27" s="91" t="s">
        <v>153</v>
      </c>
      <c r="D27" s="19" t="s">
        <v>259</v>
      </c>
      <c r="E27" s="92">
        <v>0.00525</v>
      </c>
      <c r="F27" s="19" t="s">
        <v>91</v>
      </c>
      <c r="G27" s="29">
        <v>40850000</v>
      </c>
      <c r="H27" s="29">
        <v>30850000</v>
      </c>
      <c r="I27" s="29">
        <v>43554.97</v>
      </c>
      <c r="J27" s="29">
        <v>0</v>
      </c>
      <c r="K27" s="59">
        <v>30850000</v>
      </c>
      <c r="L27" s="29">
        <v>30850000</v>
      </c>
      <c r="M27" s="93">
        <v>0.022534285349062287</v>
      </c>
      <c r="N27" s="94">
        <v>49293</v>
      </c>
    </row>
    <row r="28" spans="1:14" ht="12.75">
      <c r="A28" s="23"/>
      <c r="B28" s="21" t="s">
        <v>104</v>
      </c>
      <c r="C28" s="91" t="s">
        <v>155</v>
      </c>
      <c r="D28" s="19" t="s">
        <v>259</v>
      </c>
      <c r="E28" s="92">
        <v>0.0056</v>
      </c>
      <c r="F28" s="19" t="s">
        <v>91</v>
      </c>
      <c r="G28" s="29">
        <v>30000000</v>
      </c>
      <c r="H28" s="29">
        <v>30000000</v>
      </c>
      <c r="I28" s="29">
        <v>42787.7</v>
      </c>
      <c r="J28" s="29">
        <v>0</v>
      </c>
      <c r="K28" s="59">
        <v>30000000</v>
      </c>
      <c r="L28" s="29">
        <v>30000000</v>
      </c>
      <c r="M28" s="93">
        <v>0.021913405525830428</v>
      </c>
      <c r="N28" s="94">
        <v>49658</v>
      </c>
    </row>
    <row r="29" spans="1:14" ht="12.75">
      <c r="A29" s="23"/>
      <c r="B29" s="21" t="s">
        <v>105</v>
      </c>
      <c r="C29" s="91" t="s">
        <v>156</v>
      </c>
      <c r="D29" s="19" t="s">
        <v>259</v>
      </c>
      <c r="E29" s="92">
        <v>0.00525</v>
      </c>
      <c r="F29" s="19" t="s">
        <v>91</v>
      </c>
      <c r="G29" s="29">
        <v>29750000</v>
      </c>
      <c r="H29" s="29">
        <v>29750000</v>
      </c>
      <c r="I29" s="29">
        <v>41068.82</v>
      </c>
      <c r="J29" s="29">
        <v>0</v>
      </c>
      <c r="K29" s="59">
        <v>29750000</v>
      </c>
      <c r="L29" s="29">
        <v>29750000</v>
      </c>
      <c r="M29" s="93">
        <v>0.021730793813115174</v>
      </c>
      <c r="N29" s="94">
        <v>49658</v>
      </c>
    </row>
    <row r="30" spans="1:14" ht="12.75">
      <c r="A30" s="23"/>
      <c r="B30" s="21" t="s">
        <v>106</v>
      </c>
      <c r="C30" s="91" t="s">
        <v>157</v>
      </c>
      <c r="D30" s="19" t="s">
        <v>260</v>
      </c>
      <c r="E30" s="92">
        <v>0</v>
      </c>
      <c r="F30" s="19" t="s">
        <v>91</v>
      </c>
      <c r="G30" s="29">
        <v>27500000</v>
      </c>
      <c r="H30" s="29">
        <v>4650000</v>
      </c>
      <c r="I30" s="29">
        <v>0</v>
      </c>
      <c r="J30" s="29">
        <v>0</v>
      </c>
      <c r="K30" s="59">
        <v>4650000</v>
      </c>
      <c r="L30" s="29">
        <v>4650000</v>
      </c>
      <c r="M30" s="93">
        <v>0.003396577856503716</v>
      </c>
      <c r="N30" s="94">
        <v>50024</v>
      </c>
    </row>
    <row r="31" spans="1:14" ht="12.75">
      <c r="A31" s="23"/>
      <c r="B31" s="21" t="s">
        <v>107</v>
      </c>
      <c r="C31" s="91" t="s">
        <v>158</v>
      </c>
      <c r="D31" s="19" t="s">
        <v>260</v>
      </c>
      <c r="E31" s="92">
        <v>0</v>
      </c>
      <c r="F31" s="19" t="s">
        <v>91</v>
      </c>
      <c r="G31" s="29">
        <v>27500000</v>
      </c>
      <c r="H31" s="29">
        <v>3100000</v>
      </c>
      <c r="I31" s="29">
        <v>0</v>
      </c>
      <c r="J31" s="29">
        <v>0</v>
      </c>
      <c r="K31" s="59">
        <v>3100000</v>
      </c>
      <c r="L31" s="29">
        <v>3100000</v>
      </c>
      <c r="M31" s="93">
        <v>0.002264385237669144</v>
      </c>
      <c r="N31" s="94">
        <v>50024</v>
      </c>
    </row>
    <row r="32" spans="1:14" ht="12.75">
      <c r="A32" s="23"/>
      <c r="B32" s="21" t="s">
        <v>108</v>
      </c>
      <c r="C32" s="91" t="s">
        <v>159</v>
      </c>
      <c r="D32" s="19" t="s">
        <v>259</v>
      </c>
      <c r="E32" s="92">
        <v>0.00603</v>
      </c>
      <c r="F32" s="19" t="s">
        <v>91</v>
      </c>
      <c r="G32" s="29">
        <v>25000000</v>
      </c>
      <c r="H32" s="29">
        <v>24850000</v>
      </c>
      <c r="I32" s="29">
        <v>49856.59</v>
      </c>
      <c r="J32" s="29">
        <v>0</v>
      </c>
      <c r="K32" s="59">
        <v>24850000</v>
      </c>
      <c r="L32" s="29">
        <v>24850000</v>
      </c>
      <c r="M32" s="93">
        <v>0.018151604243896204</v>
      </c>
      <c r="N32" s="94">
        <v>49658</v>
      </c>
    </row>
    <row r="33" spans="1:14" ht="12.75">
      <c r="A33" s="23"/>
      <c r="B33" s="21" t="s">
        <v>109</v>
      </c>
      <c r="C33" s="91" t="s">
        <v>154</v>
      </c>
      <c r="D33" s="19" t="s">
        <v>260</v>
      </c>
      <c r="E33" s="92">
        <v>0.00603</v>
      </c>
      <c r="F33" s="19" t="s">
        <v>91</v>
      </c>
      <c r="G33" s="29">
        <v>25000000</v>
      </c>
      <c r="H33" s="29">
        <v>18750000</v>
      </c>
      <c r="I33" s="29">
        <v>1235.66</v>
      </c>
      <c r="J33" s="29">
        <v>0</v>
      </c>
      <c r="K33" s="59">
        <v>18750000</v>
      </c>
      <c r="L33" s="29">
        <v>18750000</v>
      </c>
      <c r="M33" s="93">
        <v>0.013695878453644016</v>
      </c>
      <c r="N33" s="94">
        <v>50024</v>
      </c>
    </row>
    <row r="34" spans="1:14" ht="12.75">
      <c r="A34" s="23"/>
      <c r="B34" s="21" t="s">
        <v>110</v>
      </c>
      <c r="C34" s="91" t="s">
        <v>160</v>
      </c>
      <c r="D34" s="19" t="s">
        <v>259</v>
      </c>
      <c r="E34" s="92">
        <v>0.0058</v>
      </c>
      <c r="F34" s="19" t="s">
        <v>91</v>
      </c>
      <c r="G34" s="29">
        <v>39350000</v>
      </c>
      <c r="H34" s="29">
        <v>39350000</v>
      </c>
      <c r="I34" s="29">
        <v>61323.04</v>
      </c>
      <c r="J34" s="29">
        <v>0</v>
      </c>
      <c r="K34" s="59">
        <v>39350000</v>
      </c>
      <c r="L34" s="29">
        <v>39350000</v>
      </c>
      <c r="M34" s="93">
        <v>0.02874308358138091</v>
      </c>
      <c r="N34" s="94">
        <v>50024</v>
      </c>
    </row>
    <row r="35" spans="1:14" ht="12.75">
      <c r="A35" s="23"/>
      <c r="B35" s="21" t="s">
        <v>111</v>
      </c>
      <c r="C35" s="91" t="s">
        <v>161</v>
      </c>
      <c r="D35" s="19" t="s">
        <v>259</v>
      </c>
      <c r="E35" s="92">
        <v>0.0056</v>
      </c>
      <c r="F35" s="19" t="s">
        <v>91</v>
      </c>
      <c r="G35" s="29">
        <v>39400000</v>
      </c>
      <c r="H35" s="29">
        <v>39400000</v>
      </c>
      <c r="I35" s="29">
        <v>59730.4</v>
      </c>
      <c r="J35" s="29">
        <v>0</v>
      </c>
      <c r="K35" s="59">
        <v>39400000</v>
      </c>
      <c r="L35" s="29">
        <v>39400000</v>
      </c>
      <c r="M35" s="93">
        <v>0.02877960592392396</v>
      </c>
      <c r="N35" s="94">
        <v>50024</v>
      </c>
    </row>
    <row r="36" spans="1:14" ht="12.75">
      <c r="A36" s="23"/>
      <c r="B36" s="21" t="s">
        <v>112</v>
      </c>
      <c r="C36" s="91" t="s">
        <v>162</v>
      </c>
      <c r="D36" s="19" t="s">
        <v>259</v>
      </c>
      <c r="E36" s="92">
        <v>0.0058</v>
      </c>
      <c r="F36" s="19" t="s">
        <v>91</v>
      </c>
      <c r="G36" s="29">
        <v>33750000</v>
      </c>
      <c r="H36" s="29">
        <v>24750000</v>
      </c>
      <c r="I36" s="29">
        <v>38570.4</v>
      </c>
      <c r="J36" s="29">
        <v>0</v>
      </c>
      <c r="K36" s="59">
        <v>24750000</v>
      </c>
      <c r="L36" s="29">
        <v>24750000</v>
      </c>
      <c r="M36" s="93">
        <v>0.018078559558810103</v>
      </c>
      <c r="N36" s="94">
        <v>50024</v>
      </c>
    </row>
    <row r="37" spans="1:14" ht="12.75">
      <c r="A37" s="23"/>
      <c r="B37" s="21" t="s">
        <v>242</v>
      </c>
      <c r="C37" s="91" t="s">
        <v>163</v>
      </c>
      <c r="D37" s="19" t="s">
        <v>259</v>
      </c>
      <c r="E37" s="92">
        <v>0.0066</v>
      </c>
      <c r="F37" s="19" t="s">
        <v>91</v>
      </c>
      <c r="G37" s="29">
        <v>25900000</v>
      </c>
      <c r="H37" s="29">
        <v>25000000</v>
      </c>
      <c r="I37" s="29">
        <v>39071.04</v>
      </c>
      <c r="J37" s="29">
        <v>0</v>
      </c>
      <c r="K37" s="59">
        <v>25000000</v>
      </c>
      <c r="L37" s="29">
        <v>25000000</v>
      </c>
      <c r="M37" s="93">
        <v>0.018261171271525354</v>
      </c>
      <c r="N37" s="94">
        <v>41256</v>
      </c>
    </row>
    <row r="38" spans="1:14" ht="12.75">
      <c r="A38" s="23"/>
      <c r="B38" s="21" t="s">
        <v>114</v>
      </c>
      <c r="C38" s="91" t="s">
        <v>164</v>
      </c>
      <c r="D38" s="19" t="s">
        <v>259</v>
      </c>
      <c r="E38" s="92">
        <v>0</v>
      </c>
      <c r="F38" s="19" t="s">
        <v>91</v>
      </c>
      <c r="G38" s="29">
        <v>40000000</v>
      </c>
      <c r="H38" s="29">
        <v>0</v>
      </c>
      <c r="I38" s="29">
        <v>0</v>
      </c>
      <c r="J38" s="29">
        <v>0</v>
      </c>
      <c r="K38" s="59">
        <v>0</v>
      </c>
      <c r="L38" s="29">
        <v>0</v>
      </c>
      <c r="M38" s="93">
        <v>0</v>
      </c>
      <c r="N38" s="94">
        <v>41073</v>
      </c>
    </row>
    <row r="39" spans="1:14" ht="12.75">
      <c r="A39" s="23"/>
      <c r="B39" s="21" t="s">
        <v>115</v>
      </c>
      <c r="C39" s="91" t="s">
        <v>165</v>
      </c>
      <c r="D39" s="19" t="s">
        <v>259</v>
      </c>
      <c r="E39" s="92">
        <v>0.0058</v>
      </c>
      <c r="F39" s="19" t="s">
        <v>91</v>
      </c>
      <c r="G39" s="29">
        <v>50000000</v>
      </c>
      <c r="H39" s="29">
        <v>47900000</v>
      </c>
      <c r="I39" s="29">
        <v>74650.71</v>
      </c>
      <c r="J39" s="29">
        <v>0</v>
      </c>
      <c r="K39" s="59">
        <v>47900000</v>
      </c>
      <c r="L39" s="29">
        <v>47900000</v>
      </c>
      <c r="M39" s="93">
        <v>0.03498840415624258</v>
      </c>
      <c r="N39" s="94">
        <v>41984</v>
      </c>
    </row>
    <row r="40" spans="1:14" ht="12.75">
      <c r="A40" s="23"/>
      <c r="B40" s="21" t="s">
        <v>116</v>
      </c>
      <c r="C40" s="91" t="s">
        <v>166</v>
      </c>
      <c r="D40" s="19" t="s">
        <v>259</v>
      </c>
      <c r="E40" s="92">
        <v>0.0056</v>
      </c>
      <c r="F40" s="19" t="s">
        <v>91</v>
      </c>
      <c r="G40" s="29">
        <v>52500000</v>
      </c>
      <c r="H40" s="29">
        <v>52450000</v>
      </c>
      <c r="I40" s="29">
        <v>79391.53</v>
      </c>
      <c r="J40" s="29">
        <v>0</v>
      </c>
      <c r="K40" s="59">
        <v>52450000</v>
      </c>
      <c r="L40" s="29">
        <v>52450000</v>
      </c>
      <c r="M40" s="93">
        <v>0.038311937327660195</v>
      </c>
      <c r="N40" s="94">
        <v>50389</v>
      </c>
    </row>
    <row r="41" spans="1:14" ht="12.75">
      <c r="A41" s="23"/>
      <c r="B41" s="21" t="s">
        <v>117</v>
      </c>
      <c r="C41" s="91" t="s">
        <v>167</v>
      </c>
      <c r="D41" s="19" t="s">
        <v>259</v>
      </c>
      <c r="E41" s="92">
        <v>0.0056</v>
      </c>
      <c r="F41" s="19" t="s">
        <v>91</v>
      </c>
      <c r="G41" s="29">
        <v>52500000</v>
      </c>
      <c r="H41" s="29">
        <v>52500000</v>
      </c>
      <c r="I41" s="29">
        <v>79581.97</v>
      </c>
      <c r="J41" s="29">
        <v>0</v>
      </c>
      <c r="K41" s="59">
        <v>52500000</v>
      </c>
      <c r="L41" s="29">
        <v>52500000</v>
      </c>
      <c r="M41" s="93">
        <v>0.03834845967020325</v>
      </c>
      <c r="N41" s="94">
        <v>50389</v>
      </c>
    </row>
    <row r="42" spans="1:14" ht="12.75">
      <c r="A42" s="23"/>
      <c r="B42" s="21" t="s">
        <v>118</v>
      </c>
      <c r="C42" s="91" t="s">
        <v>168</v>
      </c>
      <c r="D42" s="19" t="s">
        <v>259</v>
      </c>
      <c r="E42" s="92">
        <v>0.0066</v>
      </c>
      <c r="F42" s="19" t="s">
        <v>91</v>
      </c>
      <c r="G42" s="29">
        <v>45000000</v>
      </c>
      <c r="H42" s="29">
        <v>19750000</v>
      </c>
      <c r="I42" s="29">
        <v>31351.78</v>
      </c>
      <c r="J42" s="29">
        <v>0</v>
      </c>
      <c r="K42" s="59">
        <v>19750000</v>
      </c>
      <c r="L42" s="29">
        <v>19750000</v>
      </c>
      <c r="M42" s="93">
        <v>0.01442632530450503</v>
      </c>
      <c r="N42" s="94">
        <v>50389</v>
      </c>
    </row>
    <row r="43" spans="1:14" ht="12.75">
      <c r="A43" s="23"/>
      <c r="B43" s="21" t="s">
        <v>119</v>
      </c>
      <c r="C43" s="91" t="s">
        <v>169</v>
      </c>
      <c r="D43" s="19" t="s">
        <v>259</v>
      </c>
      <c r="E43" s="92">
        <v>0.0058</v>
      </c>
      <c r="F43" s="19" t="s">
        <v>91</v>
      </c>
      <c r="G43" s="29">
        <v>50000000</v>
      </c>
      <c r="H43" s="29">
        <v>50000000</v>
      </c>
      <c r="I43" s="29">
        <v>82158.47</v>
      </c>
      <c r="J43" s="29">
        <v>0</v>
      </c>
      <c r="K43" s="59">
        <v>50000000</v>
      </c>
      <c r="L43" s="29">
        <v>50000000</v>
      </c>
      <c r="M43" s="93">
        <v>0.03652234254305071</v>
      </c>
      <c r="N43" s="94">
        <v>42349</v>
      </c>
    </row>
    <row r="44" spans="1:14" ht="12.75">
      <c r="A44" s="23"/>
      <c r="B44" s="21" t="s">
        <v>120</v>
      </c>
      <c r="C44" s="91" t="s">
        <v>170</v>
      </c>
      <c r="D44" s="19" t="s">
        <v>259</v>
      </c>
      <c r="E44" s="92">
        <v>0.0026</v>
      </c>
      <c r="F44" s="19" t="s">
        <v>91</v>
      </c>
      <c r="G44" s="29">
        <v>74700000</v>
      </c>
      <c r="H44" s="29">
        <v>74150000</v>
      </c>
      <c r="I44" s="29">
        <v>51341.46</v>
      </c>
      <c r="J44" s="29">
        <v>0</v>
      </c>
      <c r="K44" s="59">
        <v>74150000</v>
      </c>
      <c r="L44" s="29">
        <v>74150000</v>
      </c>
      <c r="M44" s="93">
        <v>0.0541626339913442</v>
      </c>
      <c r="N44" s="94">
        <v>50754</v>
      </c>
    </row>
    <row r="45" spans="1:14" ht="12.75">
      <c r="A45" s="23"/>
      <c r="B45" s="21" t="s">
        <v>121</v>
      </c>
      <c r="C45" s="91" t="s">
        <v>171</v>
      </c>
      <c r="D45" s="19" t="s">
        <v>259</v>
      </c>
      <c r="E45" s="92">
        <v>0.0028</v>
      </c>
      <c r="F45" s="19" t="s">
        <v>91</v>
      </c>
      <c r="G45" s="29">
        <v>79500000</v>
      </c>
      <c r="H45" s="29">
        <v>79500000</v>
      </c>
      <c r="I45" s="29">
        <v>57112.8</v>
      </c>
      <c r="J45" s="29">
        <v>0</v>
      </c>
      <c r="K45" s="59">
        <v>79500000</v>
      </c>
      <c r="L45" s="29">
        <v>79500000</v>
      </c>
      <c r="M45" s="93">
        <v>0.05807052464345063</v>
      </c>
      <c r="N45" s="94">
        <v>50754</v>
      </c>
    </row>
    <row r="46" spans="1:14" ht="12.75">
      <c r="A46" s="23"/>
      <c r="B46" s="21" t="s">
        <v>123</v>
      </c>
      <c r="C46" s="91" t="s">
        <v>172</v>
      </c>
      <c r="D46" s="19" t="s">
        <v>260</v>
      </c>
      <c r="E46" s="92">
        <v>0</v>
      </c>
      <c r="F46" s="19" t="s">
        <v>91</v>
      </c>
      <c r="G46" s="29">
        <v>65800000</v>
      </c>
      <c r="H46" s="29">
        <v>34250000</v>
      </c>
      <c r="I46" s="29">
        <v>0</v>
      </c>
      <c r="J46" s="29">
        <v>0</v>
      </c>
      <c r="K46" s="59">
        <v>34250000</v>
      </c>
      <c r="L46" s="29">
        <v>34250000</v>
      </c>
      <c r="M46" s="93">
        <v>0.025017804641989737</v>
      </c>
      <c r="N46" s="94">
        <v>50754</v>
      </c>
    </row>
    <row r="47" spans="1:14" ht="12.75">
      <c r="A47" s="23"/>
      <c r="B47" s="21" t="s">
        <v>122</v>
      </c>
      <c r="C47" s="91" t="s">
        <v>173</v>
      </c>
      <c r="D47" s="19" t="s">
        <v>259</v>
      </c>
      <c r="E47" s="92">
        <v>0.0028</v>
      </c>
      <c r="F47" s="19" t="s">
        <v>91</v>
      </c>
      <c r="G47" s="29">
        <v>55000000</v>
      </c>
      <c r="H47" s="29">
        <v>39450000</v>
      </c>
      <c r="I47" s="29">
        <v>13972.88</v>
      </c>
      <c r="J47" s="29">
        <v>20000000</v>
      </c>
      <c r="K47" s="59">
        <v>19450000</v>
      </c>
      <c r="L47" s="29">
        <v>19450000</v>
      </c>
      <c r="M47" s="93">
        <v>0.014207191249246727</v>
      </c>
      <c r="N47" s="94">
        <v>50754</v>
      </c>
    </row>
    <row r="48" spans="1:14" ht="12.75">
      <c r="A48" s="23"/>
      <c r="B48" s="21" t="s">
        <v>124</v>
      </c>
      <c r="C48" s="91" t="s">
        <v>174</v>
      </c>
      <c r="D48" s="19" t="s">
        <v>260</v>
      </c>
      <c r="E48" s="92">
        <v>0</v>
      </c>
      <c r="F48" s="19" t="s">
        <v>91</v>
      </c>
      <c r="G48" s="29">
        <v>59800000</v>
      </c>
      <c r="H48" s="29">
        <v>4775000</v>
      </c>
      <c r="I48" s="29">
        <v>0</v>
      </c>
      <c r="J48" s="29">
        <v>100000</v>
      </c>
      <c r="K48" s="59">
        <v>4675000</v>
      </c>
      <c r="L48" s="29">
        <v>4675000</v>
      </c>
      <c r="M48" s="93">
        <v>0.0034148390277752416</v>
      </c>
      <c r="N48" s="94">
        <v>51119</v>
      </c>
    </row>
    <row r="49" spans="1:14" ht="12.75">
      <c r="A49" s="23"/>
      <c r="B49" s="21" t="s">
        <v>125</v>
      </c>
      <c r="C49" s="91" t="s">
        <v>175</v>
      </c>
      <c r="D49" s="19" t="s">
        <v>260</v>
      </c>
      <c r="E49" s="92">
        <v>0</v>
      </c>
      <c r="F49" s="19" t="s">
        <v>91</v>
      </c>
      <c r="G49" s="29">
        <v>59800000</v>
      </c>
      <c r="H49" s="29">
        <v>30175000</v>
      </c>
      <c r="I49" s="29">
        <v>0</v>
      </c>
      <c r="J49" s="29">
        <v>0</v>
      </c>
      <c r="K49" s="59">
        <v>30175000</v>
      </c>
      <c r="L49" s="29">
        <v>30175000</v>
      </c>
      <c r="M49" s="93">
        <v>0.022041233724731105</v>
      </c>
      <c r="N49" s="94">
        <v>51119</v>
      </c>
    </row>
    <row r="50" spans="1:14" ht="12.75">
      <c r="A50" s="23"/>
      <c r="B50" s="21" t="s">
        <v>126</v>
      </c>
      <c r="C50" s="91" t="s">
        <v>176</v>
      </c>
      <c r="D50" s="19" t="s">
        <v>259</v>
      </c>
      <c r="E50" s="92">
        <v>0.0026</v>
      </c>
      <c r="F50" s="19" t="s">
        <v>91</v>
      </c>
      <c r="G50" s="29">
        <v>58400000</v>
      </c>
      <c r="H50" s="29">
        <v>45525000</v>
      </c>
      <c r="I50" s="29">
        <v>28708.12</v>
      </c>
      <c r="J50" s="29">
        <v>0</v>
      </c>
      <c r="K50" s="59">
        <v>45525000</v>
      </c>
      <c r="L50" s="29">
        <v>45525000</v>
      </c>
      <c r="M50" s="93">
        <v>0.03325359288544767</v>
      </c>
      <c r="N50" s="94">
        <v>51485</v>
      </c>
    </row>
    <row r="51" spans="1:14" ht="12.75">
      <c r="A51" s="23"/>
      <c r="B51" s="21" t="s">
        <v>127</v>
      </c>
      <c r="C51" s="91" t="s">
        <v>177</v>
      </c>
      <c r="D51" s="19" t="s">
        <v>259</v>
      </c>
      <c r="E51" s="92">
        <v>0.0036</v>
      </c>
      <c r="F51" s="19" t="s">
        <v>91</v>
      </c>
      <c r="G51" s="29">
        <v>58400000</v>
      </c>
      <c r="H51" s="29">
        <v>58400000</v>
      </c>
      <c r="I51" s="29">
        <v>41633.14</v>
      </c>
      <c r="J51" s="29">
        <v>0</v>
      </c>
      <c r="K51" s="59">
        <v>58400000</v>
      </c>
      <c r="L51" s="29">
        <v>58400000</v>
      </c>
      <c r="M51" s="93">
        <v>0.04265809609028323</v>
      </c>
      <c r="N51" s="94">
        <v>51485</v>
      </c>
    </row>
    <row r="52" spans="1:14" ht="12.75">
      <c r="A52" s="23"/>
      <c r="B52" s="21" t="s">
        <v>128</v>
      </c>
      <c r="C52" s="91" t="s">
        <v>178</v>
      </c>
      <c r="D52" s="19" t="s">
        <v>259</v>
      </c>
      <c r="E52" s="92">
        <v>0.0036</v>
      </c>
      <c r="F52" s="19" t="s">
        <v>91</v>
      </c>
      <c r="G52" s="29">
        <v>69450000</v>
      </c>
      <c r="H52" s="29">
        <v>58825000</v>
      </c>
      <c r="I52" s="29">
        <v>41765.75</v>
      </c>
      <c r="J52" s="29">
        <v>0</v>
      </c>
      <c r="K52" s="59">
        <v>58825000</v>
      </c>
      <c r="L52" s="29">
        <v>58825000</v>
      </c>
      <c r="M52" s="93">
        <v>0.04296853600189916</v>
      </c>
      <c r="N52" s="94">
        <v>51850</v>
      </c>
    </row>
    <row r="53" spans="1:14" ht="12.75">
      <c r="A53" s="23"/>
      <c r="B53" s="21" t="s">
        <v>129</v>
      </c>
      <c r="C53" s="91" t="s">
        <v>179</v>
      </c>
      <c r="D53" s="19" t="s">
        <v>259</v>
      </c>
      <c r="E53" s="92">
        <v>0.0036</v>
      </c>
      <c r="F53" s="19" t="s">
        <v>91</v>
      </c>
      <c r="G53" s="29">
        <v>69450000</v>
      </c>
      <c r="H53" s="29">
        <v>57200000</v>
      </c>
      <c r="I53" s="29">
        <v>40612</v>
      </c>
      <c r="J53" s="29">
        <v>0</v>
      </c>
      <c r="K53" s="59">
        <v>57200000</v>
      </c>
      <c r="L53" s="29">
        <v>57200000</v>
      </c>
      <c r="M53" s="93">
        <v>0.041781559869250015</v>
      </c>
      <c r="N53" s="94">
        <v>51850</v>
      </c>
    </row>
    <row r="54" spans="1:14" ht="12.75">
      <c r="A54" s="23"/>
      <c r="B54" s="21" t="s">
        <v>130</v>
      </c>
      <c r="C54" s="91" t="s">
        <v>180</v>
      </c>
      <c r="D54" s="19" t="s">
        <v>260</v>
      </c>
      <c r="E54" s="92">
        <v>0.16357</v>
      </c>
      <c r="F54" s="19" t="s">
        <v>91</v>
      </c>
      <c r="G54" s="29">
        <v>91100000</v>
      </c>
      <c r="H54" s="29">
        <v>81775000</v>
      </c>
      <c r="I54" s="29">
        <v>109643.92</v>
      </c>
      <c r="J54" s="29">
        <v>0</v>
      </c>
      <c r="K54" s="59">
        <v>81775000</v>
      </c>
      <c r="L54" s="29">
        <v>81775000</v>
      </c>
      <c r="M54" s="93">
        <v>0.05973229122915944</v>
      </c>
      <c r="N54" s="94">
        <v>51850</v>
      </c>
    </row>
    <row r="55" spans="1:14" ht="12.75">
      <c r="A55" s="24"/>
      <c r="B55" s="22"/>
      <c r="C55" s="95"/>
      <c r="D55" s="20"/>
      <c r="E55" s="96"/>
      <c r="F55" s="20"/>
      <c r="G55" s="61"/>
      <c r="H55" s="61"/>
      <c r="I55" s="61"/>
      <c r="J55" s="61"/>
      <c r="K55" s="62"/>
      <c r="L55" s="61"/>
      <c r="M55" s="97"/>
      <c r="N55" s="98"/>
    </row>
    <row r="56" spans="1:14" ht="12.75">
      <c r="A56" s="24"/>
      <c r="B56" s="6" t="s">
        <v>39</v>
      </c>
      <c r="C56" s="99"/>
      <c r="D56" s="100"/>
      <c r="E56" s="101"/>
      <c r="F56" s="20"/>
      <c r="G56" s="60">
        <v>1727850000</v>
      </c>
      <c r="H56" s="60">
        <v>1389125000</v>
      </c>
      <c r="I56" s="60">
        <v>1593687.5899999999</v>
      </c>
      <c r="J56" s="60">
        <v>20100000</v>
      </c>
      <c r="K56" s="60">
        <v>1369025000</v>
      </c>
      <c r="L56" s="60">
        <v>1369025000</v>
      </c>
      <c r="M56" s="102">
        <v>1.0000000000000004</v>
      </c>
      <c r="N56" s="103"/>
    </row>
    <row r="57" spans="1:14" s="107" customFormat="1" ht="11.25">
      <c r="A57" s="104" t="s">
        <v>13</v>
      </c>
      <c r="B57" s="25"/>
      <c r="C57" s="273" t="s">
        <v>265</v>
      </c>
      <c r="D57" s="2"/>
      <c r="E57" s="25"/>
      <c r="F57" s="25"/>
      <c r="G57" s="25"/>
      <c r="H57" s="25"/>
      <c r="I57" s="105"/>
      <c r="J57" s="25"/>
      <c r="K57" s="277"/>
      <c r="L57" s="2"/>
      <c r="M57" s="25"/>
      <c r="N57" s="106"/>
    </row>
    <row r="58" spans="1:14" s="107" customFormat="1" ht="12" thickBot="1">
      <c r="A58" s="13" t="s">
        <v>14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08"/>
    </row>
    <row r="59" spans="1:14" s="107" customFormat="1" ht="12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107" customFormat="1" ht="15.75">
      <c r="A60" s="80" t="s">
        <v>307</v>
      </c>
      <c r="B60" s="82"/>
      <c r="C60" s="82"/>
      <c r="D60" s="82"/>
      <c r="E60" s="82"/>
      <c r="F60" s="82"/>
      <c r="G60" s="82"/>
      <c r="H60" s="83"/>
      <c r="I60" s="2"/>
      <c r="J60" s="9"/>
      <c r="K60" s="9"/>
      <c r="L60" s="9"/>
      <c r="M60" s="9"/>
      <c r="N60" s="9"/>
    </row>
    <row r="61" spans="1:14" s="107" customFormat="1" ht="12.75">
      <c r="A61" s="23"/>
      <c r="B61" s="21"/>
      <c r="C61" s="21"/>
      <c r="D61" s="21"/>
      <c r="E61" s="21"/>
      <c r="F61" s="21"/>
      <c r="G61" s="21"/>
      <c r="H61" s="84"/>
      <c r="I61" s="2"/>
      <c r="J61" s="9"/>
      <c r="K61" s="9"/>
      <c r="L61" s="9"/>
      <c r="M61" s="9"/>
      <c r="N61" s="9"/>
    </row>
    <row r="62" spans="1:14" s="107" customFormat="1" ht="12.75">
      <c r="A62" s="109"/>
      <c r="B62" s="110"/>
      <c r="C62" s="110"/>
      <c r="D62" s="110"/>
      <c r="E62" s="110"/>
      <c r="F62" s="111" t="s">
        <v>16</v>
      </c>
      <c r="G62" s="111" t="s">
        <v>18</v>
      </c>
      <c r="H62" s="112" t="s">
        <v>17</v>
      </c>
      <c r="I62" s="2"/>
      <c r="J62" s="9"/>
      <c r="K62" s="9"/>
      <c r="L62" s="9"/>
      <c r="M62" s="9"/>
      <c r="N62" s="9"/>
    </row>
    <row r="63" spans="1:14" s="107" customFormat="1" ht="12.75">
      <c r="A63" s="23"/>
      <c r="B63" s="21" t="s">
        <v>25</v>
      </c>
      <c r="C63" s="21"/>
      <c r="D63" s="21"/>
      <c r="E63" s="21"/>
      <c r="F63" s="114">
        <v>7370000</v>
      </c>
      <c r="G63" s="115">
        <v>0</v>
      </c>
      <c r="H63" s="116">
        <v>7370000</v>
      </c>
      <c r="I63" s="2"/>
      <c r="J63" s="9"/>
      <c r="K63" s="9"/>
      <c r="L63" s="9"/>
      <c r="M63" s="9"/>
      <c r="N63" s="9"/>
    </row>
    <row r="64" spans="1:14" s="107" customFormat="1" ht="12.75">
      <c r="A64" s="23"/>
      <c r="B64" s="21" t="s">
        <v>26</v>
      </c>
      <c r="C64" s="21"/>
      <c r="D64" s="21"/>
      <c r="E64" s="21"/>
      <c r="F64" s="117">
        <v>7370000</v>
      </c>
      <c r="G64" s="115">
        <v>0</v>
      </c>
      <c r="H64" s="118">
        <v>7370000</v>
      </c>
      <c r="I64" s="2"/>
      <c r="J64" s="9"/>
      <c r="K64" s="9"/>
      <c r="L64" s="9"/>
      <c r="M64" s="9"/>
      <c r="N64" s="9"/>
    </row>
    <row r="65" spans="1:14" s="107" customFormat="1" ht="12.75">
      <c r="A65" s="23"/>
      <c r="B65" s="21"/>
      <c r="C65" s="21"/>
      <c r="D65" s="21"/>
      <c r="E65" s="21"/>
      <c r="F65" s="117"/>
      <c r="G65" s="115"/>
      <c r="H65" s="118"/>
      <c r="I65" s="2"/>
      <c r="J65" s="9"/>
      <c r="K65" s="9"/>
      <c r="L65" s="9"/>
      <c r="M65" s="9"/>
      <c r="N65" s="9"/>
    </row>
    <row r="66" spans="1:14" s="107" customFormat="1" ht="12.75">
      <c r="A66" s="23"/>
      <c r="B66" s="21" t="s">
        <v>268</v>
      </c>
      <c r="C66" s="21"/>
      <c r="D66" s="21"/>
      <c r="E66" s="21"/>
      <c r="F66" s="117">
        <v>12332603.41</v>
      </c>
      <c r="G66" s="115">
        <v>1852492.5500000007</v>
      </c>
      <c r="H66" s="118">
        <v>14185095.96</v>
      </c>
      <c r="I66" s="2"/>
      <c r="J66" s="9"/>
      <c r="K66" s="9"/>
      <c r="L66" s="9"/>
      <c r="M66" s="9"/>
      <c r="N66" s="9"/>
    </row>
    <row r="67" spans="1:14" s="107" customFormat="1" ht="12.75">
      <c r="A67" s="23"/>
      <c r="B67" s="21" t="s">
        <v>267</v>
      </c>
      <c r="C67" s="21"/>
      <c r="D67" s="21"/>
      <c r="E67" s="21"/>
      <c r="F67" s="117">
        <v>163063008.72</v>
      </c>
      <c r="G67" s="115">
        <v>27154623.449999988</v>
      </c>
      <c r="H67" s="118">
        <v>190217632.17</v>
      </c>
      <c r="I67" s="2"/>
      <c r="J67" s="9"/>
      <c r="K67" s="9"/>
      <c r="L67" s="9"/>
      <c r="M67" s="9"/>
      <c r="N67" s="9"/>
    </row>
    <row r="68" spans="1:14" s="107" customFormat="1" ht="12.75">
      <c r="A68" s="23"/>
      <c r="B68" s="21"/>
      <c r="C68" s="21"/>
      <c r="D68" s="21"/>
      <c r="E68" s="21"/>
      <c r="F68" s="117"/>
      <c r="G68" s="115"/>
      <c r="H68" s="118"/>
      <c r="I68" s="2"/>
      <c r="J68" s="9"/>
      <c r="K68" s="9"/>
      <c r="L68" s="9"/>
      <c r="M68" s="9"/>
      <c r="N68" s="9"/>
    </row>
    <row r="69" spans="1:14" s="107" customFormat="1" ht="12.75">
      <c r="A69" s="23"/>
      <c r="B69" s="5" t="s">
        <v>21</v>
      </c>
      <c r="C69" s="21"/>
      <c r="D69" s="21"/>
      <c r="E69" s="21"/>
      <c r="F69" s="117">
        <v>182765612.13</v>
      </c>
      <c r="G69" s="115">
        <v>29007116</v>
      </c>
      <c r="H69" s="118">
        <v>211772728.13</v>
      </c>
      <c r="I69" s="2"/>
      <c r="J69" s="9"/>
      <c r="K69" s="9"/>
      <c r="L69" s="9"/>
      <c r="M69" s="9"/>
      <c r="N69" s="9"/>
    </row>
    <row r="70" spans="1:14" s="107" customFormat="1" ht="12.75">
      <c r="A70" s="23"/>
      <c r="B70" s="21"/>
      <c r="C70" s="21"/>
      <c r="D70" s="21"/>
      <c r="E70" s="21"/>
      <c r="F70" s="119"/>
      <c r="G70" s="119"/>
      <c r="H70" s="120"/>
      <c r="I70" s="2"/>
      <c r="J70" s="9"/>
      <c r="K70" s="9"/>
      <c r="L70" s="9"/>
      <c r="M70" s="9"/>
      <c r="N70" s="9"/>
    </row>
    <row r="71" spans="1:14" s="107" customFormat="1" ht="12.75">
      <c r="A71" s="104" t="s">
        <v>13</v>
      </c>
      <c r="B71" s="25"/>
      <c r="C71" s="25"/>
      <c r="D71" s="25"/>
      <c r="E71" s="25"/>
      <c r="F71" s="25"/>
      <c r="G71" s="25"/>
      <c r="H71" s="106"/>
      <c r="I71" s="2"/>
      <c r="J71" s="9"/>
      <c r="K71" s="9"/>
      <c r="L71" s="9"/>
      <c r="M71" s="9"/>
      <c r="N71" s="9"/>
    </row>
    <row r="72" spans="1:14" s="107" customFormat="1" ht="13.5" thickBot="1">
      <c r="A72" s="13" t="s">
        <v>14</v>
      </c>
      <c r="B72" s="26"/>
      <c r="C72" s="26"/>
      <c r="D72" s="26"/>
      <c r="E72" s="26"/>
      <c r="F72" s="26"/>
      <c r="G72" s="26"/>
      <c r="H72" s="108"/>
      <c r="I72" s="2"/>
      <c r="J72" s="9"/>
      <c r="K72" s="9"/>
      <c r="L72" s="9"/>
      <c r="M72" s="9"/>
      <c r="N72" s="9"/>
    </row>
    <row r="73" spans="1:14" s="107" customFormat="1" ht="13.5" thickBot="1">
      <c r="A73" s="17"/>
      <c r="B73" s="17"/>
      <c r="C73" s="17"/>
      <c r="D73" s="17"/>
      <c r="E73" s="17"/>
      <c r="F73" s="17"/>
      <c r="G73" s="17"/>
      <c r="H73" s="17"/>
      <c r="I73" s="2"/>
      <c r="J73" s="17"/>
      <c r="K73" s="280"/>
      <c r="L73" s="9"/>
      <c r="M73" s="9"/>
      <c r="N73" s="9"/>
    </row>
    <row r="74" spans="1:14" s="107" customFormat="1" ht="15.75">
      <c r="A74" s="80" t="s">
        <v>308</v>
      </c>
      <c r="B74" s="82"/>
      <c r="C74" s="82"/>
      <c r="D74" s="82"/>
      <c r="E74" s="82"/>
      <c r="F74" s="82"/>
      <c r="G74" s="82"/>
      <c r="H74" s="83"/>
      <c r="I74" s="2"/>
      <c r="J74" s="80" t="s">
        <v>397</v>
      </c>
      <c r="K74" s="263"/>
      <c r="L74" s="83"/>
      <c r="M74" s="9"/>
      <c r="N74" s="9"/>
    </row>
    <row r="75" spans="1:14" s="107" customFormat="1" ht="12.75">
      <c r="A75" s="23"/>
      <c r="B75" s="21"/>
      <c r="C75" s="21"/>
      <c r="D75" s="21"/>
      <c r="E75" s="21"/>
      <c r="F75" s="21"/>
      <c r="G75" s="21"/>
      <c r="H75" s="84"/>
      <c r="I75" s="2"/>
      <c r="J75" s="23"/>
      <c r="K75" s="2"/>
      <c r="L75" s="84"/>
      <c r="M75" s="9"/>
      <c r="N75" s="9"/>
    </row>
    <row r="76" spans="1:14" s="107" customFormat="1" ht="12.75">
      <c r="A76" s="109"/>
      <c r="B76" s="110"/>
      <c r="C76" s="110"/>
      <c r="D76" s="110"/>
      <c r="E76" s="110"/>
      <c r="F76" s="111" t="s">
        <v>16</v>
      </c>
      <c r="G76" s="111" t="s">
        <v>18</v>
      </c>
      <c r="H76" s="112" t="s">
        <v>17</v>
      </c>
      <c r="I76" s="2"/>
      <c r="J76" s="109"/>
      <c r="K76" s="259"/>
      <c r="L76" s="112"/>
      <c r="M76" s="9"/>
      <c r="N76" s="9"/>
    </row>
    <row r="77" spans="1:14" s="107" customFormat="1" ht="12.75">
      <c r="A77" s="121"/>
      <c r="B77" s="122" t="s">
        <v>40</v>
      </c>
      <c r="C77" s="123"/>
      <c r="D77" s="123"/>
      <c r="E77" s="123"/>
      <c r="F77" s="124"/>
      <c r="G77" s="124"/>
      <c r="H77" s="125"/>
      <c r="I77" s="188"/>
      <c r="J77" s="253" t="s">
        <v>398</v>
      </c>
      <c r="K77" s="260"/>
      <c r="L77" s="257">
        <v>1319431618.58</v>
      </c>
      <c r="M77" s="9"/>
      <c r="N77" s="9"/>
    </row>
    <row r="78" spans="1:14" s="107" customFormat="1" ht="12.75">
      <c r="A78" s="23"/>
      <c r="B78" s="21" t="s">
        <v>41</v>
      </c>
      <c r="C78" s="21"/>
      <c r="D78" s="21"/>
      <c r="E78" s="21"/>
      <c r="F78" s="126">
        <v>1319431618.58</v>
      </c>
      <c r="G78" s="127">
        <v>-46389402.68999982</v>
      </c>
      <c r="H78" s="128">
        <v>1273042215.89</v>
      </c>
      <c r="I78" s="189"/>
      <c r="J78" s="206" t="s">
        <v>399</v>
      </c>
      <c r="K78" s="261"/>
      <c r="L78" s="257">
        <v>4246290.81</v>
      </c>
      <c r="M78" s="9"/>
      <c r="N78" s="9"/>
    </row>
    <row r="79" spans="1:14" s="107" customFormat="1" ht="12.75">
      <c r="A79" s="23"/>
      <c r="B79" s="21" t="s">
        <v>270</v>
      </c>
      <c r="C79" s="21"/>
      <c r="D79" s="21"/>
      <c r="E79" s="21"/>
      <c r="F79" s="126">
        <v>-30920539.93</v>
      </c>
      <c r="G79" s="127">
        <v>0</v>
      </c>
      <c r="H79" s="128">
        <v>-30920539.93</v>
      </c>
      <c r="I79" s="188"/>
      <c r="J79" s="206" t="s">
        <v>241</v>
      </c>
      <c r="K79" s="261"/>
      <c r="L79" s="257">
        <v>-27856785.23</v>
      </c>
      <c r="M79" s="9"/>
      <c r="N79" s="9"/>
    </row>
    <row r="80" spans="1:14" s="107" customFormat="1" ht="12.75">
      <c r="A80" s="23"/>
      <c r="B80" s="21" t="s">
        <v>274</v>
      </c>
      <c r="C80" s="21"/>
      <c r="D80" s="21"/>
      <c r="E80" s="21"/>
      <c r="F80" s="126">
        <v>24177257.16</v>
      </c>
      <c r="G80" s="127">
        <v>-735149.129999999</v>
      </c>
      <c r="H80" s="128">
        <v>23442108.03</v>
      </c>
      <c r="I80" s="2"/>
      <c r="J80" s="206" t="s">
        <v>401</v>
      </c>
      <c r="K80" s="261"/>
      <c r="L80" s="257">
        <v>-7258538.14</v>
      </c>
      <c r="M80" s="9"/>
      <c r="N80" s="9"/>
    </row>
    <row r="81" spans="1:14" s="107" customFormat="1" ht="12.75">
      <c r="A81" s="23"/>
      <c r="B81" s="21" t="s">
        <v>47</v>
      </c>
      <c r="C81" s="21"/>
      <c r="D81" s="21"/>
      <c r="E81" s="21"/>
      <c r="F81" s="126">
        <v>16997.36</v>
      </c>
      <c r="G81" s="127">
        <v>7029.700000000001</v>
      </c>
      <c r="H81" s="128">
        <v>24027.06</v>
      </c>
      <c r="I81" s="2"/>
      <c r="J81" s="206" t="s">
        <v>400</v>
      </c>
      <c r="K81" s="261"/>
      <c r="L81" s="257">
        <v>-11976296.91</v>
      </c>
      <c r="M81" s="9"/>
      <c r="N81" s="9"/>
    </row>
    <row r="82" spans="1:14" s="107" customFormat="1" ht="12.75">
      <c r="A82" s="23"/>
      <c r="B82" s="21" t="s">
        <v>48</v>
      </c>
      <c r="C82" s="21"/>
      <c r="D82" s="21"/>
      <c r="E82" s="21"/>
      <c r="F82" s="126">
        <v>-5300713.1</v>
      </c>
      <c r="G82" s="127">
        <v>184946.36999999918</v>
      </c>
      <c r="H82" s="128">
        <v>-5115766.73</v>
      </c>
      <c r="I82" s="2"/>
      <c r="J82" s="206" t="s">
        <v>402</v>
      </c>
      <c r="K82" s="261"/>
      <c r="L82" s="257">
        <v>0</v>
      </c>
      <c r="M82" s="9"/>
      <c r="N82" s="9"/>
    </row>
    <row r="83" spans="1:14" s="107" customFormat="1" ht="12.75">
      <c r="A83" s="23"/>
      <c r="B83" s="21" t="s">
        <v>271</v>
      </c>
      <c r="C83" s="21"/>
      <c r="D83" s="21"/>
      <c r="E83" s="21"/>
      <c r="F83" s="126">
        <v>-1738634.23</v>
      </c>
      <c r="G83" s="127">
        <v>-114648.25</v>
      </c>
      <c r="H83" s="128">
        <v>-1853282.48</v>
      </c>
      <c r="I83" s="2"/>
      <c r="J83" s="206" t="s">
        <v>411</v>
      </c>
      <c r="K83" s="261"/>
      <c r="L83" s="257">
        <v>82848.76</v>
      </c>
      <c r="M83" s="9"/>
      <c r="N83" s="9"/>
    </row>
    <row r="84" spans="1:14" s="107" customFormat="1" ht="12.75">
      <c r="A84" s="23"/>
      <c r="B84" s="21" t="s">
        <v>49</v>
      </c>
      <c r="C84" s="21"/>
      <c r="D84" s="21"/>
      <c r="E84" s="21"/>
      <c r="F84" s="126">
        <v>182765612.13</v>
      </c>
      <c r="G84" s="127">
        <v>29007116</v>
      </c>
      <c r="H84" s="128">
        <v>211772728.13</v>
      </c>
      <c r="I84" s="2"/>
      <c r="J84" s="206" t="s">
        <v>403</v>
      </c>
      <c r="K84" s="261"/>
      <c r="L84" s="257">
        <v>-18.14</v>
      </c>
      <c r="M84" s="9"/>
      <c r="N84" s="9"/>
    </row>
    <row r="85" spans="1:14" s="107" customFormat="1" ht="12.75">
      <c r="A85" s="23"/>
      <c r="B85" s="21" t="s">
        <v>273</v>
      </c>
      <c r="C85" s="21"/>
      <c r="D85" s="21"/>
      <c r="E85" s="21"/>
      <c r="F85" s="126">
        <v>5694623.31</v>
      </c>
      <c r="G85" s="127">
        <v>-70790.36999999918</v>
      </c>
      <c r="H85" s="128">
        <v>5623832.94</v>
      </c>
      <c r="I85" s="2"/>
      <c r="J85" s="206" t="s">
        <v>404</v>
      </c>
      <c r="K85" s="261"/>
      <c r="L85" s="257">
        <v>0</v>
      </c>
      <c r="M85" s="9"/>
      <c r="N85" s="9"/>
    </row>
    <row r="86" spans="1:14" s="107" customFormat="1" ht="12.75">
      <c r="A86" s="23"/>
      <c r="B86" s="21" t="s">
        <v>272</v>
      </c>
      <c r="C86" s="21"/>
      <c r="D86" s="21"/>
      <c r="E86" s="21"/>
      <c r="F86" s="129">
        <v>1792827.5</v>
      </c>
      <c r="G86" s="130">
        <v>-449088.8700000001</v>
      </c>
      <c r="H86" s="131">
        <v>1343738.63</v>
      </c>
      <c r="I86" s="2"/>
      <c r="J86" s="206" t="s">
        <v>405</v>
      </c>
      <c r="K86" s="261"/>
      <c r="L86" s="257">
        <v>-3626843.65</v>
      </c>
      <c r="M86" s="9"/>
      <c r="N86" s="9"/>
    </row>
    <row r="87" spans="1:14" s="107" customFormat="1" ht="12.75">
      <c r="A87" s="23"/>
      <c r="B87" s="5" t="s">
        <v>27</v>
      </c>
      <c r="C87" s="21"/>
      <c r="D87" s="21"/>
      <c r="E87" s="21"/>
      <c r="F87" s="126">
        <v>1495919048.7799997</v>
      </c>
      <c r="G87" s="127">
        <v>-18559987.239999812</v>
      </c>
      <c r="H87" s="128">
        <v>1477359061.54</v>
      </c>
      <c r="I87" s="274"/>
      <c r="J87" s="209" t="s">
        <v>406</v>
      </c>
      <c r="K87" s="262"/>
      <c r="L87" s="258">
        <v>-60.19</v>
      </c>
      <c r="M87" s="2"/>
      <c r="N87" s="2"/>
    </row>
    <row r="88" spans="1:13" s="107" customFormat="1" ht="12.75">
      <c r="A88" s="23"/>
      <c r="B88" s="5"/>
      <c r="C88" s="21"/>
      <c r="D88" s="21"/>
      <c r="E88" s="21"/>
      <c r="F88" s="126"/>
      <c r="G88" s="127"/>
      <c r="H88" s="128"/>
      <c r="I88" s="275"/>
      <c r="J88" s="253" t="s">
        <v>407</v>
      </c>
      <c r="K88" s="25"/>
      <c r="L88" s="264">
        <v>1273042215.8899994</v>
      </c>
      <c r="M88" s="276"/>
    </row>
    <row r="89" spans="1:12" s="107" customFormat="1" ht="12.75">
      <c r="A89" s="23"/>
      <c r="B89" s="5" t="s">
        <v>42</v>
      </c>
      <c r="C89" s="21"/>
      <c r="D89" s="21"/>
      <c r="E89" s="21"/>
      <c r="F89" s="126"/>
      <c r="G89" s="127"/>
      <c r="H89" s="128"/>
      <c r="I89" s="275"/>
      <c r="J89" s="265"/>
      <c r="K89" s="228"/>
      <c r="L89" s="266"/>
    </row>
    <row r="90" spans="1:12" s="107" customFormat="1" ht="12.75">
      <c r="A90" s="23"/>
      <c r="B90" s="21" t="s">
        <v>43</v>
      </c>
      <c r="C90" s="21"/>
      <c r="D90" s="21"/>
      <c r="E90" s="21"/>
      <c r="F90" s="126">
        <v>1389125000</v>
      </c>
      <c r="G90" s="127">
        <v>-20100000</v>
      </c>
      <c r="H90" s="128">
        <v>1369025000</v>
      </c>
      <c r="I90" s="275"/>
      <c r="J90" s="206"/>
      <c r="K90" s="2"/>
      <c r="L90" s="254"/>
    </row>
    <row r="91" spans="1:12" s="107" customFormat="1" ht="13.5" thickBot="1">
      <c r="A91" s="23"/>
      <c r="B91" s="21" t="s">
        <v>50</v>
      </c>
      <c r="C91" s="21"/>
      <c r="D91" s="21"/>
      <c r="E91" s="21"/>
      <c r="F91" s="126">
        <v>253086.17</v>
      </c>
      <c r="G91" s="127">
        <v>1340601.4100000001</v>
      </c>
      <c r="H91" s="128">
        <v>1593687.58</v>
      </c>
      <c r="I91" s="275"/>
      <c r="J91" s="255"/>
      <c r="K91" s="26"/>
      <c r="L91" s="256"/>
    </row>
    <row r="92" spans="1:11" s="107" customFormat="1" ht="12.75">
      <c r="A92" s="23"/>
      <c r="B92" s="21" t="s">
        <v>51</v>
      </c>
      <c r="C92" s="21"/>
      <c r="D92" s="21"/>
      <c r="E92" s="21"/>
      <c r="F92" s="126">
        <v>0</v>
      </c>
      <c r="G92" s="127">
        <v>0</v>
      </c>
      <c r="H92" s="128">
        <v>0</v>
      </c>
      <c r="I92" s="275"/>
      <c r="J92" s="9"/>
      <c r="K92" s="9"/>
    </row>
    <row r="93" spans="1:11" s="107" customFormat="1" ht="12.75">
      <c r="A93" s="23"/>
      <c r="B93" s="21" t="s">
        <v>52</v>
      </c>
      <c r="C93" s="21"/>
      <c r="D93" s="21"/>
      <c r="E93" s="21"/>
      <c r="F93" s="126">
        <v>0</v>
      </c>
      <c r="G93" s="127">
        <v>0</v>
      </c>
      <c r="H93" s="128">
        <v>0</v>
      </c>
      <c r="I93" s="275"/>
      <c r="J93" s="9"/>
      <c r="K93" s="9"/>
    </row>
    <row r="94" spans="1:11" s="107" customFormat="1" ht="12.75">
      <c r="A94" s="23"/>
      <c r="B94" s="21" t="s">
        <v>275</v>
      </c>
      <c r="C94" s="21"/>
      <c r="D94" s="21"/>
      <c r="E94" s="21"/>
      <c r="F94" s="126">
        <v>1871310.74</v>
      </c>
      <c r="G94" s="127">
        <v>807544.9400000002</v>
      </c>
      <c r="H94" s="128">
        <v>2678855.68</v>
      </c>
      <c r="I94" s="275"/>
      <c r="J94" s="9"/>
      <c r="K94" s="9"/>
    </row>
    <row r="95" spans="1:11" s="107" customFormat="1" ht="12.75">
      <c r="A95" s="23"/>
      <c r="B95" s="21" t="s">
        <v>276</v>
      </c>
      <c r="C95" s="21"/>
      <c r="D95" s="21"/>
      <c r="E95" s="21"/>
      <c r="F95" s="126">
        <v>22535164.64</v>
      </c>
      <c r="G95" s="127">
        <v>0</v>
      </c>
      <c r="H95" s="128">
        <v>22535164.64</v>
      </c>
      <c r="I95" s="275"/>
      <c r="J95" s="9"/>
      <c r="K95" s="9"/>
    </row>
    <row r="96" spans="1:11" s="107" customFormat="1" ht="12.75">
      <c r="A96" s="23"/>
      <c r="B96" s="21" t="s">
        <v>277</v>
      </c>
      <c r="C96" s="21"/>
      <c r="D96" s="21"/>
      <c r="E96" s="21"/>
      <c r="F96" s="126">
        <v>-51.94</v>
      </c>
      <c r="G96" s="127">
        <v>0</v>
      </c>
      <c r="H96" s="128">
        <v>-51.94</v>
      </c>
      <c r="I96" s="275"/>
      <c r="J96" s="9"/>
      <c r="K96" s="9"/>
    </row>
    <row r="97" spans="1:11" s="107" customFormat="1" ht="12.75">
      <c r="A97" s="23"/>
      <c r="B97" s="21" t="s">
        <v>278</v>
      </c>
      <c r="C97" s="21"/>
      <c r="D97" s="21"/>
      <c r="E97" s="21"/>
      <c r="F97" s="126">
        <v>0</v>
      </c>
      <c r="G97" s="127">
        <v>0</v>
      </c>
      <c r="H97" s="128">
        <v>0</v>
      </c>
      <c r="I97" s="275"/>
      <c r="J97" s="9"/>
      <c r="K97" s="9"/>
    </row>
    <row r="98" spans="1:11" s="107" customFormat="1" ht="12.75">
      <c r="A98" s="23"/>
      <c r="B98" s="21" t="s">
        <v>279</v>
      </c>
      <c r="C98" s="21"/>
      <c r="D98" s="21"/>
      <c r="E98" s="21"/>
      <c r="F98" s="129">
        <v>2152820.14</v>
      </c>
      <c r="G98" s="130">
        <v>-1667437.8800000001</v>
      </c>
      <c r="H98" s="131">
        <v>485382.26</v>
      </c>
      <c r="I98" s="275"/>
      <c r="J98" s="9"/>
      <c r="K98" s="9"/>
    </row>
    <row r="99" spans="1:11" s="107" customFormat="1" ht="12.75">
      <c r="A99" s="23"/>
      <c r="B99" s="5" t="s">
        <v>44</v>
      </c>
      <c r="C99" s="5"/>
      <c r="D99" s="5"/>
      <c r="E99" s="5"/>
      <c r="F99" s="126">
        <v>1415937329.7500002</v>
      </c>
      <c r="G99" s="127">
        <v>-19619291.53000021</v>
      </c>
      <c r="H99" s="128">
        <v>1396318038.22</v>
      </c>
      <c r="I99" s="274"/>
      <c r="J99" s="9"/>
      <c r="K99" s="9"/>
    </row>
    <row r="100" spans="1:11" s="107" customFormat="1" ht="12.75">
      <c r="A100" s="23"/>
      <c r="B100" s="21"/>
      <c r="C100" s="21"/>
      <c r="D100" s="21"/>
      <c r="E100" s="21"/>
      <c r="F100" s="132"/>
      <c r="G100" s="132"/>
      <c r="H100" s="133"/>
      <c r="I100" s="275"/>
      <c r="J100" s="9"/>
      <c r="K100" s="9"/>
    </row>
    <row r="101" spans="1:11" s="107" customFormat="1" ht="12.75">
      <c r="A101" s="23"/>
      <c r="B101" s="21" t="s">
        <v>28</v>
      </c>
      <c r="C101" s="21"/>
      <c r="D101" s="21"/>
      <c r="E101" s="21"/>
      <c r="F101" s="134">
        <v>1.0755303696236909</v>
      </c>
      <c r="G101" s="135"/>
      <c r="H101" s="136">
        <v>1.0774830732172735</v>
      </c>
      <c r="I101" s="2"/>
      <c r="J101" s="9"/>
      <c r="K101" s="9"/>
    </row>
    <row r="102" spans="1:11" s="107" customFormat="1" ht="12.75">
      <c r="A102" s="24"/>
      <c r="B102" s="22" t="s">
        <v>29</v>
      </c>
      <c r="C102" s="22"/>
      <c r="D102" s="22"/>
      <c r="E102" s="22"/>
      <c r="F102" s="134">
        <v>1.0755303696236909</v>
      </c>
      <c r="G102" s="137"/>
      <c r="H102" s="136">
        <v>1.0774830732172735</v>
      </c>
      <c r="I102" s="2"/>
      <c r="J102" s="9"/>
      <c r="K102" s="9"/>
    </row>
    <row r="103" spans="1:11" s="107" customFormat="1" ht="12.75">
      <c r="A103" s="104" t="s">
        <v>13</v>
      </c>
      <c r="B103" s="25"/>
      <c r="C103" s="25"/>
      <c r="D103" s="25"/>
      <c r="E103" s="25"/>
      <c r="F103" s="25"/>
      <c r="G103" s="25"/>
      <c r="H103" s="106"/>
      <c r="I103" s="2"/>
      <c r="J103" s="9"/>
      <c r="K103" s="9"/>
    </row>
    <row r="104" spans="1:14" s="107" customFormat="1" ht="13.5" thickBot="1">
      <c r="A104" s="13" t="s">
        <v>14</v>
      </c>
      <c r="B104" s="26"/>
      <c r="C104" s="26"/>
      <c r="D104" s="26"/>
      <c r="E104" s="26"/>
      <c r="F104" s="26"/>
      <c r="G104" s="26"/>
      <c r="H104" s="108"/>
      <c r="I104" s="2"/>
      <c r="J104" s="9"/>
      <c r="K104" s="9"/>
      <c r="L104" s="9"/>
      <c r="M104" s="9"/>
      <c r="N104" s="9"/>
    </row>
    <row r="105" spans="10:14" ht="13.5" thickBot="1">
      <c r="J105" s="9"/>
      <c r="K105" s="9"/>
      <c r="L105" s="9"/>
      <c r="M105" s="9"/>
      <c r="N105" s="9"/>
    </row>
    <row r="106" spans="1:14" ht="15.75">
      <c r="A106" s="80" t="s">
        <v>304</v>
      </c>
      <c r="B106" s="81"/>
      <c r="C106" s="82"/>
      <c r="D106" s="82"/>
      <c r="E106" s="82"/>
      <c r="F106" s="82"/>
      <c r="G106" s="82"/>
      <c r="H106" s="83"/>
      <c r="J106" s="9"/>
      <c r="K106" s="9"/>
      <c r="L106" s="9"/>
      <c r="M106" s="9"/>
      <c r="N106" s="9"/>
    </row>
    <row r="107" spans="1:14" ht="12.75">
      <c r="A107" s="23"/>
      <c r="B107" s="21"/>
      <c r="C107" s="21"/>
      <c r="D107" s="21"/>
      <c r="E107" s="21"/>
      <c r="F107" s="21"/>
      <c r="G107" s="21"/>
      <c r="H107" s="84"/>
      <c r="J107" s="9"/>
      <c r="K107" s="9"/>
      <c r="L107" s="9"/>
      <c r="M107" s="9"/>
      <c r="N107" s="9"/>
    </row>
    <row r="108" spans="1:15" s="138" customFormat="1" ht="12.75" customHeight="1">
      <c r="A108" s="109"/>
      <c r="B108" s="110"/>
      <c r="C108" s="110"/>
      <c r="D108" s="110"/>
      <c r="E108" s="110"/>
      <c r="F108" s="110" t="s">
        <v>16</v>
      </c>
      <c r="G108" s="110" t="s">
        <v>18</v>
      </c>
      <c r="H108" s="112" t="s">
        <v>17</v>
      </c>
      <c r="I108" s="17"/>
      <c r="J108" s="9"/>
      <c r="K108" s="9"/>
      <c r="L108" s="9"/>
      <c r="M108" s="9"/>
      <c r="N108" s="9"/>
      <c r="O108" s="17"/>
    </row>
    <row r="109" spans="1:14" ht="12.75">
      <c r="A109" s="121"/>
      <c r="B109" s="123" t="s">
        <v>15</v>
      </c>
      <c r="C109" s="123"/>
      <c r="D109" s="123"/>
      <c r="E109" s="123"/>
      <c r="F109" s="114">
        <v>1021772036.22</v>
      </c>
      <c r="G109" s="242">
        <v>-38016951.69000006</v>
      </c>
      <c r="H109" s="139">
        <v>983755084.53</v>
      </c>
      <c r="I109" s="31"/>
      <c r="J109" s="9"/>
      <c r="K109" s="9"/>
      <c r="L109" s="9"/>
      <c r="M109" s="9"/>
      <c r="N109" s="9"/>
    </row>
    <row r="110" spans="1:14" ht="12.75">
      <c r="A110" s="23"/>
      <c r="B110" s="21" t="s">
        <v>19</v>
      </c>
      <c r="C110" s="21"/>
      <c r="D110" s="21"/>
      <c r="E110" s="21"/>
      <c r="F110" s="117">
        <v>18037146.16</v>
      </c>
      <c r="G110" s="243">
        <v>-318082.25</v>
      </c>
      <c r="H110" s="140">
        <v>17719063.91</v>
      </c>
      <c r="J110" s="9"/>
      <c r="K110" s="9"/>
      <c r="L110" s="9"/>
      <c r="M110" s="9"/>
      <c r="N110" s="9"/>
    </row>
    <row r="111" spans="1:14" ht="12.75">
      <c r="A111" s="23"/>
      <c r="B111" s="21"/>
      <c r="C111" s="21"/>
      <c r="D111" s="21"/>
      <c r="E111" s="21"/>
      <c r="F111" s="117"/>
      <c r="G111" s="243"/>
      <c r="H111" s="140"/>
      <c r="J111" s="9"/>
      <c r="K111" s="9"/>
      <c r="L111" s="9"/>
      <c r="M111" s="9"/>
      <c r="N111" s="9"/>
    </row>
    <row r="112" spans="1:14" ht="12.75">
      <c r="A112" s="23"/>
      <c r="B112" s="5" t="s">
        <v>20</v>
      </c>
      <c r="C112" s="5"/>
      <c r="D112" s="5"/>
      <c r="E112" s="5"/>
      <c r="F112" s="117">
        <v>1039809182.38</v>
      </c>
      <c r="G112" s="243">
        <v>-38335033.94000006</v>
      </c>
      <c r="H112" s="140">
        <v>1001474148.4399999</v>
      </c>
      <c r="J112" s="9"/>
      <c r="K112" s="9"/>
      <c r="L112" s="9"/>
      <c r="M112" s="9"/>
      <c r="N112" s="9"/>
    </row>
    <row r="113" spans="1:14" ht="12.75">
      <c r="A113" s="23"/>
      <c r="B113" s="21"/>
      <c r="C113" s="21"/>
      <c r="D113" s="21"/>
      <c r="E113" s="21"/>
      <c r="F113" s="117"/>
      <c r="G113" s="243"/>
      <c r="H113" s="140"/>
      <c r="J113" s="9"/>
      <c r="K113" s="9"/>
      <c r="L113" s="9"/>
      <c r="M113" s="9"/>
      <c r="N113" s="9"/>
    </row>
    <row r="114" spans="1:14" ht="12.75">
      <c r="A114" s="23"/>
      <c r="B114" s="21" t="s">
        <v>22</v>
      </c>
      <c r="C114" s="21"/>
      <c r="D114" s="21"/>
      <c r="E114" s="21"/>
      <c r="F114" s="141">
        <v>0.054096010277925675</v>
      </c>
      <c r="G114" s="244"/>
      <c r="H114" s="142">
        <v>0.05400265770508148</v>
      </c>
      <c r="J114" s="9"/>
      <c r="K114" s="9"/>
      <c r="L114" s="9"/>
      <c r="M114" s="9"/>
      <c r="N114" s="9"/>
    </row>
    <row r="115" spans="1:14" ht="12" customHeight="1">
      <c r="A115" s="23"/>
      <c r="B115" s="21" t="s">
        <v>296</v>
      </c>
      <c r="C115" s="21"/>
      <c r="D115" s="21"/>
      <c r="E115" s="21"/>
      <c r="F115" s="143">
        <v>179.77866116301286</v>
      </c>
      <c r="G115" s="244"/>
      <c r="H115" s="144">
        <v>179.54846361460318</v>
      </c>
      <c r="J115" s="9"/>
      <c r="K115" s="9"/>
      <c r="L115" s="9"/>
      <c r="M115" s="9"/>
      <c r="N115" s="9"/>
    </row>
    <row r="116" spans="1:14" ht="12.75">
      <c r="A116" s="23"/>
      <c r="B116" s="21" t="s">
        <v>23</v>
      </c>
      <c r="C116" s="21"/>
      <c r="D116" s="21"/>
      <c r="E116" s="21"/>
      <c r="F116" s="145">
        <v>140370</v>
      </c>
      <c r="G116" s="245">
        <v>-4591</v>
      </c>
      <c r="H116" s="146">
        <v>135779</v>
      </c>
      <c r="J116" s="9"/>
      <c r="K116" s="9"/>
      <c r="L116" s="9"/>
      <c r="M116" s="9"/>
      <c r="N116" s="9"/>
    </row>
    <row r="117" spans="1:14" ht="12.75">
      <c r="A117" s="23"/>
      <c r="B117" s="21" t="s">
        <v>24</v>
      </c>
      <c r="C117" s="21"/>
      <c r="D117" s="21"/>
      <c r="E117" s="21"/>
      <c r="F117" s="145">
        <v>67149</v>
      </c>
      <c r="G117" s="245">
        <v>-2225</v>
      </c>
      <c r="H117" s="146">
        <v>64924</v>
      </c>
      <c r="J117" s="9"/>
      <c r="K117" s="9"/>
      <c r="L117" s="9"/>
      <c r="M117" s="9"/>
      <c r="N117" s="9"/>
    </row>
    <row r="118" spans="1:14" ht="12.75">
      <c r="A118" s="24"/>
      <c r="B118" s="22" t="s">
        <v>46</v>
      </c>
      <c r="C118" s="22"/>
      <c r="D118" s="22"/>
      <c r="E118" s="22"/>
      <c r="F118" s="147">
        <v>15485.103015383698</v>
      </c>
      <c r="G118" s="246">
        <v>-59.77265311396877</v>
      </c>
      <c r="H118" s="148">
        <v>15425.33036226973</v>
      </c>
      <c r="J118" s="9"/>
      <c r="K118" s="9"/>
      <c r="L118" s="9"/>
      <c r="M118" s="9"/>
      <c r="N118" s="9"/>
    </row>
    <row r="119" spans="1:14" ht="12.75">
      <c r="A119" s="23"/>
      <c r="B119" s="21"/>
      <c r="C119" s="21"/>
      <c r="D119" s="21"/>
      <c r="E119" s="21"/>
      <c r="F119" s="21"/>
      <c r="G119" s="21"/>
      <c r="H119" s="84"/>
      <c r="J119" s="9"/>
      <c r="K119" s="9"/>
      <c r="L119" s="9"/>
      <c r="M119" s="9"/>
      <c r="N119" s="9"/>
    </row>
    <row r="120" spans="1:14" ht="12.75">
      <c r="A120" s="24"/>
      <c r="B120" s="21"/>
      <c r="C120" s="21"/>
      <c r="D120" s="21"/>
      <c r="E120" s="21"/>
      <c r="F120" s="21"/>
      <c r="G120" s="21"/>
      <c r="H120" s="84"/>
      <c r="J120" s="9"/>
      <c r="K120" s="9"/>
      <c r="L120" s="9"/>
      <c r="M120" s="9"/>
      <c r="N120" s="9"/>
    </row>
    <row r="121" spans="1:14" s="107" customFormat="1" ht="12.75">
      <c r="A121" s="104" t="s">
        <v>13</v>
      </c>
      <c r="B121" s="25"/>
      <c r="C121" s="25"/>
      <c r="D121" s="25"/>
      <c r="E121" s="25"/>
      <c r="F121" s="25"/>
      <c r="G121" s="25"/>
      <c r="H121" s="106"/>
      <c r="J121" s="9"/>
      <c r="K121" s="9"/>
      <c r="L121" s="9"/>
      <c r="M121" s="9"/>
      <c r="N121" s="9"/>
    </row>
    <row r="122" spans="1:14" s="107" customFormat="1" ht="13.5" thickBot="1">
      <c r="A122" s="13" t="s">
        <v>14</v>
      </c>
      <c r="B122" s="26"/>
      <c r="C122" s="26"/>
      <c r="D122" s="26"/>
      <c r="E122" s="26"/>
      <c r="F122" s="26"/>
      <c r="G122" s="26"/>
      <c r="H122" s="108"/>
      <c r="J122" s="9"/>
      <c r="K122" s="9"/>
      <c r="L122" s="9"/>
      <c r="M122" s="9"/>
      <c r="N122" s="9"/>
    </row>
    <row r="123" spans="1:14" s="107" customFormat="1" ht="12" thickBot="1">
      <c r="A123" s="2"/>
      <c r="B123" s="2"/>
      <c r="C123" s="2"/>
      <c r="D123" s="2"/>
      <c r="E123" s="2"/>
      <c r="F123" s="2"/>
      <c r="G123" s="2"/>
      <c r="H123" s="2"/>
      <c r="J123" s="238"/>
      <c r="K123" s="238"/>
      <c r="L123" s="238"/>
      <c r="M123" s="238"/>
      <c r="N123" s="238"/>
    </row>
    <row r="124" spans="1:14" s="107" customFormat="1" ht="15.75">
      <c r="A124" s="2"/>
      <c r="B124" s="80" t="s">
        <v>306</v>
      </c>
      <c r="C124" s="82"/>
      <c r="D124" s="82"/>
      <c r="E124" s="82"/>
      <c r="F124" s="83"/>
      <c r="G124" s="2"/>
      <c r="H124" s="80" t="s">
        <v>372</v>
      </c>
      <c r="I124" s="10"/>
      <c r="J124" s="10"/>
      <c r="K124" s="10"/>
      <c r="L124" s="225"/>
      <c r="M124" s="238"/>
      <c r="N124" s="238"/>
    </row>
    <row r="125" spans="1:14" s="107" customFormat="1" ht="12.75">
      <c r="A125" s="2"/>
      <c r="B125" s="24"/>
      <c r="C125" s="22"/>
      <c r="D125" s="22"/>
      <c r="E125" s="21"/>
      <c r="F125" s="84"/>
      <c r="G125" s="2"/>
      <c r="H125" s="227"/>
      <c r="I125" s="228"/>
      <c r="J125" s="228"/>
      <c r="K125" s="228"/>
      <c r="L125" s="229"/>
      <c r="M125" s="238"/>
      <c r="N125" s="238"/>
    </row>
    <row r="126" spans="1:14" s="107" customFormat="1" ht="12.75">
      <c r="A126" s="2"/>
      <c r="B126" s="192"/>
      <c r="C126" s="193"/>
      <c r="D126" s="194"/>
      <c r="E126" s="341" t="s">
        <v>380</v>
      </c>
      <c r="F126" s="351"/>
      <c r="G126" s="2"/>
      <c r="H126" s="240"/>
      <c r="I126" s="241"/>
      <c r="J126" s="241"/>
      <c r="K126" s="241"/>
      <c r="L126" s="239">
        <v>40908</v>
      </c>
      <c r="M126" s="238"/>
      <c r="N126" s="238"/>
    </row>
    <row r="127" spans="1:14" s="107" customFormat="1" ht="12.75">
      <c r="A127" s="2"/>
      <c r="B127" s="195" t="s">
        <v>381</v>
      </c>
      <c r="C127" s="196" t="s">
        <v>280</v>
      </c>
      <c r="D127" s="197" t="s">
        <v>262</v>
      </c>
      <c r="E127" s="339" t="s">
        <v>382</v>
      </c>
      <c r="F127" s="340"/>
      <c r="G127" s="2"/>
      <c r="H127" s="4"/>
      <c r="I127" s="2"/>
      <c r="J127" s="2"/>
      <c r="K127" s="2"/>
      <c r="L127" s="181"/>
      <c r="M127" s="238"/>
      <c r="N127" s="238"/>
    </row>
    <row r="128" spans="1:14" s="107" customFormat="1" ht="12.75">
      <c r="A128" s="2"/>
      <c r="B128" s="23" t="s">
        <v>263</v>
      </c>
      <c r="C128" s="198">
        <v>21219620.04</v>
      </c>
      <c r="D128" s="190">
        <v>0.02157002324428942</v>
      </c>
      <c r="E128" s="232">
        <v>-19.160081798524043</v>
      </c>
      <c r="F128" s="199" t="s">
        <v>383</v>
      </c>
      <c r="G128" s="2"/>
      <c r="H128" s="8" t="s">
        <v>243</v>
      </c>
      <c r="I128" s="1"/>
      <c r="J128" s="1"/>
      <c r="K128" s="1"/>
      <c r="L128" s="113">
        <v>7346261.7</v>
      </c>
      <c r="M128" s="238"/>
      <c r="N128" s="238"/>
    </row>
    <row r="129" spans="1:14" s="107" customFormat="1" ht="12.75">
      <c r="A129" s="2"/>
      <c r="B129" s="200" t="s">
        <v>264</v>
      </c>
      <c r="C129" s="198">
        <v>4458822.07</v>
      </c>
      <c r="D129" s="161">
        <v>0.004532451359202126</v>
      </c>
      <c r="E129" s="233">
        <v>-3.4976880519477644</v>
      </c>
      <c r="F129" s="201" t="s">
        <v>383</v>
      </c>
      <c r="G129" s="2"/>
      <c r="H129" s="8" t="s">
        <v>244</v>
      </c>
      <c r="I129" s="1"/>
      <c r="J129" s="1"/>
      <c r="K129" s="1"/>
      <c r="L129" s="113">
        <v>200979970.98</v>
      </c>
      <c r="M129" s="238"/>
      <c r="N129" s="238"/>
    </row>
    <row r="130" spans="1:14" s="107" customFormat="1" ht="12.75">
      <c r="A130" s="2"/>
      <c r="B130" s="23" t="s">
        <v>384</v>
      </c>
      <c r="C130" s="202">
        <v>25678442.11</v>
      </c>
      <c r="D130" s="203">
        <v>0.026102474603491545</v>
      </c>
      <c r="E130" s="204"/>
      <c r="F130" s="199"/>
      <c r="G130" s="2"/>
      <c r="H130" s="8" t="s">
        <v>252</v>
      </c>
      <c r="I130" s="1"/>
      <c r="J130" s="1"/>
      <c r="K130" s="1"/>
      <c r="L130" s="113">
        <v>21917811.95</v>
      </c>
      <c r="M130" s="238"/>
      <c r="N130" s="238"/>
    </row>
    <row r="131" spans="1:14" s="107" customFormat="1" ht="12.75">
      <c r="A131" s="2"/>
      <c r="B131" s="121"/>
      <c r="C131" s="124"/>
      <c r="D131" s="205"/>
      <c r="E131" s="341" t="s">
        <v>385</v>
      </c>
      <c r="F131" s="342"/>
      <c r="G131" s="2"/>
      <c r="H131" s="11" t="s">
        <v>85</v>
      </c>
      <c r="I131" s="1"/>
      <c r="J131" s="1"/>
      <c r="K131" s="1"/>
      <c r="L131" s="56">
        <v>0.059253691133191067</v>
      </c>
      <c r="M131" s="238"/>
      <c r="N131" s="238"/>
    </row>
    <row r="132" spans="1:14" s="107" customFormat="1" ht="12.75">
      <c r="A132" s="2"/>
      <c r="B132" s="195" t="s">
        <v>381</v>
      </c>
      <c r="C132" s="196" t="s">
        <v>280</v>
      </c>
      <c r="D132" s="197" t="s">
        <v>262</v>
      </c>
      <c r="E132" s="346" t="s">
        <v>382</v>
      </c>
      <c r="F132" s="347"/>
      <c r="G132" s="2"/>
      <c r="H132" s="8" t="s">
        <v>227</v>
      </c>
      <c r="I132" s="1"/>
      <c r="J132" s="1"/>
      <c r="K132" s="1"/>
      <c r="L132" s="45"/>
      <c r="M132" s="238"/>
      <c r="N132" s="238"/>
    </row>
    <row r="133" spans="1:14" s="107" customFormat="1" ht="12.75">
      <c r="A133" s="2"/>
      <c r="B133" s="206" t="s">
        <v>378</v>
      </c>
      <c r="C133" s="268">
        <v>758464649.29</v>
      </c>
      <c r="D133" s="190">
        <v>0.770989305384241</v>
      </c>
      <c r="E133" s="235">
        <v>74.95359336894794</v>
      </c>
      <c r="F133" s="207" t="s">
        <v>383</v>
      </c>
      <c r="G133" s="2"/>
      <c r="H133" s="8" t="s">
        <v>228</v>
      </c>
      <c r="I133" s="1"/>
      <c r="J133" s="1"/>
      <c r="K133" s="1"/>
      <c r="L133" s="113">
        <v>199628465.95</v>
      </c>
      <c r="M133" s="238"/>
      <c r="N133" s="238"/>
    </row>
    <row r="134" spans="1:14" s="107" customFormat="1" ht="12.75">
      <c r="A134" s="2"/>
      <c r="B134" s="206" t="s">
        <v>281</v>
      </c>
      <c r="C134" s="198">
        <v>15413994.15</v>
      </c>
      <c r="D134" s="191">
        <v>0.015668528063938</v>
      </c>
      <c r="E134" s="236">
        <v>75.25526171099526</v>
      </c>
      <c r="F134" s="208" t="s">
        <v>383</v>
      </c>
      <c r="G134" s="2"/>
      <c r="H134" s="8" t="s">
        <v>229</v>
      </c>
      <c r="I134" s="1"/>
      <c r="J134" s="1"/>
      <c r="K134" s="1"/>
      <c r="L134" s="113">
        <v>0</v>
      </c>
      <c r="M134" s="238"/>
      <c r="N134" s="238"/>
    </row>
    <row r="135" spans="1:14" s="107" customFormat="1" ht="12.75">
      <c r="A135" s="2"/>
      <c r="B135" s="206" t="s">
        <v>379</v>
      </c>
      <c r="C135" s="198">
        <v>52644153.29</v>
      </c>
      <c r="D135" s="191">
        <v>0.05351347517065321</v>
      </c>
      <c r="E135" s="236">
        <v>60.47738081799055</v>
      </c>
      <c r="F135" s="208" t="s">
        <v>383</v>
      </c>
      <c r="G135" s="2"/>
      <c r="H135" s="11" t="s">
        <v>230</v>
      </c>
      <c r="I135" s="1"/>
      <c r="J135" s="1"/>
      <c r="K135" s="1"/>
      <c r="L135" s="56">
        <v>0.8956054354865091</v>
      </c>
      <c r="M135" s="238"/>
      <c r="N135" s="238"/>
    </row>
    <row r="136" spans="1:14" s="107" customFormat="1" ht="12.75">
      <c r="A136" s="2"/>
      <c r="B136" s="206" t="s">
        <v>33</v>
      </c>
      <c r="C136" s="198">
        <v>123594126.77</v>
      </c>
      <c r="D136" s="191">
        <v>0.1256350576617843</v>
      </c>
      <c r="E136" s="236">
        <v>60.79059108789074</v>
      </c>
      <c r="F136" s="208" t="s">
        <v>383</v>
      </c>
      <c r="G136" s="2"/>
      <c r="H136" s="23" t="s">
        <v>231</v>
      </c>
      <c r="I136" s="1"/>
      <c r="J136" s="1"/>
      <c r="K136" s="1"/>
      <c r="L136" s="113">
        <v>23269316.97999999</v>
      </c>
      <c r="M136" s="238"/>
      <c r="N136" s="238"/>
    </row>
    <row r="137" spans="1:14" s="107" customFormat="1" ht="12.75">
      <c r="A137" s="2"/>
      <c r="B137" s="209" t="s">
        <v>282</v>
      </c>
      <c r="C137" s="198">
        <v>7959718.92</v>
      </c>
      <c r="D137" s="161">
        <v>0.008091159115891986</v>
      </c>
      <c r="E137" s="237">
        <v>73.98708391325958</v>
      </c>
      <c r="F137" s="210" t="s">
        <v>383</v>
      </c>
      <c r="G137" s="2"/>
      <c r="H137" s="27" t="s">
        <v>231</v>
      </c>
      <c r="I137" s="3"/>
      <c r="J137" s="3"/>
      <c r="K137" s="3"/>
      <c r="L137" s="57">
        <v>0.006185763281666383</v>
      </c>
      <c r="M137" s="238"/>
      <c r="N137" s="238"/>
    </row>
    <row r="138" spans="1:14" s="107" customFormat="1" ht="12.75">
      <c r="A138" s="2"/>
      <c r="B138" s="211" t="s">
        <v>386</v>
      </c>
      <c r="C138" s="202">
        <v>958076642.4199998</v>
      </c>
      <c r="D138" s="203">
        <v>0.9738975253965085</v>
      </c>
      <c r="E138" s="21"/>
      <c r="F138" s="84"/>
      <c r="G138" s="188"/>
      <c r="H138" s="4" t="s">
        <v>13</v>
      </c>
      <c r="I138" s="2"/>
      <c r="J138" s="2"/>
      <c r="K138" s="2"/>
      <c r="L138" s="181"/>
      <c r="M138" s="238"/>
      <c r="N138" s="238"/>
    </row>
    <row r="139" spans="1:14" s="107" customFormat="1" ht="13.5" thickBot="1">
      <c r="A139" s="2"/>
      <c r="B139" s="212" t="s">
        <v>38</v>
      </c>
      <c r="C139" s="213">
        <v>983755084.5299999</v>
      </c>
      <c r="D139" s="267">
        <v>1</v>
      </c>
      <c r="E139" s="348"/>
      <c r="F139" s="349"/>
      <c r="G139" s="251"/>
      <c r="H139" s="13"/>
      <c r="I139" s="14"/>
      <c r="J139" s="15"/>
      <c r="K139" s="15"/>
      <c r="L139" s="16"/>
      <c r="M139" s="238"/>
      <c r="N139" s="238"/>
    </row>
    <row r="140" spans="1:14" s="107" customFormat="1" ht="11.25">
      <c r="A140" s="2"/>
      <c r="B140" s="215"/>
      <c r="C140" s="216"/>
      <c r="D140" s="216"/>
      <c r="E140" s="216"/>
      <c r="F140" s="217"/>
      <c r="G140" s="2"/>
      <c r="H140" s="2"/>
      <c r="J140" s="238"/>
      <c r="K140" s="238"/>
      <c r="L140" s="238"/>
      <c r="M140" s="238"/>
      <c r="N140" s="238"/>
    </row>
    <row r="141" spans="1:14" s="107" customFormat="1" ht="12.75">
      <c r="A141" s="2"/>
      <c r="B141" s="218" t="s">
        <v>13</v>
      </c>
      <c r="C141" s="249" t="s">
        <v>387</v>
      </c>
      <c r="D141" s="219"/>
      <c r="E141" s="219"/>
      <c r="F141" s="220"/>
      <c r="G141" s="2"/>
      <c r="H141" s="2"/>
      <c r="J141" s="238"/>
      <c r="K141" s="238"/>
      <c r="L141" s="238"/>
      <c r="M141" s="238"/>
      <c r="N141" s="238"/>
    </row>
    <row r="142" spans="1:14" s="107" customFormat="1" ht="12" thickBot="1">
      <c r="A142" s="2"/>
      <c r="B142" s="221"/>
      <c r="C142" s="222"/>
      <c r="D142" s="222"/>
      <c r="E142" s="222"/>
      <c r="F142" s="223"/>
      <c r="G142" s="2"/>
      <c r="H142" s="2"/>
      <c r="J142" s="238"/>
      <c r="K142" s="238"/>
      <c r="L142" s="238"/>
      <c r="M142" s="238"/>
      <c r="N142" s="238"/>
    </row>
    <row r="143" spans="10:14" ht="13.5" thickBot="1">
      <c r="J143" s="107"/>
      <c r="K143" s="107"/>
      <c r="L143" s="107"/>
      <c r="M143" s="107"/>
      <c r="N143" s="107"/>
    </row>
    <row r="144" spans="1:15" ht="15.75">
      <c r="A144" s="80" t="s">
        <v>309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3"/>
      <c r="L144" s="21"/>
      <c r="M144" s="21"/>
      <c r="O144" s="9"/>
    </row>
    <row r="145" spans="1:15" ht="6.75" customHeight="1">
      <c r="A145" s="23"/>
      <c r="B145" s="21"/>
      <c r="C145" s="21"/>
      <c r="D145" s="21"/>
      <c r="E145" s="21"/>
      <c r="F145" s="21"/>
      <c r="G145" s="21"/>
      <c r="H145" s="21"/>
      <c r="I145" s="21"/>
      <c r="J145" s="21"/>
      <c r="K145" s="84"/>
      <c r="L145" s="9"/>
      <c r="M145" s="9"/>
      <c r="N145" s="9"/>
      <c r="O145" s="9"/>
    </row>
    <row r="146" spans="1:15" s="138" customFormat="1" ht="12.75">
      <c r="A146" s="109"/>
      <c r="B146" s="110"/>
      <c r="C146" s="110"/>
      <c r="D146" s="110"/>
      <c r="E146" s="151"/>
      <c r="F146" s="350" t="s">
        <v>34</v>
      </c>
      <c r="G146" s="350"/>
      <c r="H146" s="323" t="s">
        <v>15</v>
      </c>
      <c r="I146" s="324"/>
      <c r="J146" s="323" t="s">
        <v>37</v>
      </c>
      <c r="K146" s="338"/>
      <c r="L146" s="9"/>
      <c r="M146" s="9"/>
      <c r="N146" s="9"/>
      <c r="O146" s="9"/>
    </row>
    <row r="147" spans="1:15" s="138" customFormat="1" ht="12.75">
      <c r="A147" s="109"/>
      <c r="B147" s="110"/>
      <c r="C147" s="110"/>
      <c r="D147" s="110"/>
      <c r="E147" s="151"/>
      <c r="F147" s="72" t="s">
        <v>35</v>
      </c>
      <c r="G147" s="72" t="s">
        <v>36</v>
      </c>
      <c r="H147" s="152" t="s">
        <v>35</v>
      </c>
      <c r="I147" s="153" t="s">
        <v>36</v>
      </c>
      <c r="J147" s="152" t="s">
        <v>35</v>
      </c>
      <c r="K147" s="154" t="s">
        <v>36</v>
      </c>
      <c r="L147" s="9"/>
      <c r="M147" s="9"/>
      <c r="N147" s="9"/>
      <c r="O147" s="9"/>
    </row>
    <row r="148" spans="1:15" ht="12.75">
      <c r="A148" s="23"/>
      <c r="B148" s="21" t="s">
        <v>291</v>
      </c>
      <c r="C148" s="21"/>
      <c r="D148" s="21"/>
      <c r="E148" s="21"/>
      <c r="F148" s="182">
        <v>6123</v>
      </c>
      <c r="G148" s="182">
        <v>5652</v>
      </c>
      <c r="H148" s="269">
        <v>22111263.87</v>
      </c>
      <c r="I148" s="269">
        <v>21219620.04</v>
      </c>
      <c r="J148" s="156">
        <v>0.021640114513017634</v>
      </c>
      <c r="K148" s="157">
        <v>0.02157002324428942</v>
      </c>
      <c r="L148" s="9"/>
      <c r="M148" s="9"/>
      <c r="N148" s="9"/>
      <c r="O148" s="9"/>
    </row>
    <row r="149" spans="1:15" ht="12.75">
      <c r="A149" s="23"/>
      <c r="B149" s="21" t="s">
        <v>292</v>
      </c>
      <c r="C149" s="21"/>
      <c r="D149" s="21"/>
      <c r="E149" s="21"/>
      <c r="F149" s="145">
        <v>104661</v>
      </c>
      <c r="G149" s="145">
        <v>101057</v>
      </c>
      <c r="H149" s="155">
        <v>791733748.93</v>
      </c>
      <c r="I149" s="155">
        <v>758464649.29</v>
      </c>
      <c r="J149" s="156">
        <v>0.7748633950279004</v>
      </c>
      <c r="K149" s="158">
        <v>0.770989305384241</v>
      </c>
      <c r="L149" s="9"/>
      <c r="M149" s="9"/>
      <c r="N149" s="9"/>
      <c r="O149" s="9"/>
    </row>
    <row r="150" spans="1:15" ht="12.75">
      <c r="A150" s="23"/>
      <c r="B150" s="21" t="s">
        <v>281</v>
      </c>
      <c r="C150" s="21"/>
      <c r="D150" s="21"/>
      <c r="E150" s="21"/>
      <c r="F150" s="145">
        <v>1613</v>
      </c>
      <c r="G150" s="145">
        <v>1677</v>
      </c>
      <c r="H150" s="155">
        <v>13510932.77</v>
      </c>
      <c r="I150" s="155">
        <v>15413994.15</v>
      </c>
      <c r="J150" s="156">
        <v>0.013223040258552282</v>
      </c>
      <c r="K150" s="158">
        <v>0.015668528063938</v>
      </c>
      <c r="L150" s="9"/>
      <c r="M150" s="9"/>
      <c r="N150" s="9"/>
      <c r="O150" s="9"/>
    </row>
    <row r="151" spans="1:15" ht="12.75">
      <c r="A151" s="23"/>
      <c r="B151" s="21" t="s">
        <v>290</v>
      </c>
      <c r="C151" s="21"/>
      <c r="D151" s="21"/>
      <c r="E151" s="21"/>
      <c r="F151" s="145">
        <v>1470</v>
      </c>
      <c r="G151" s="145">
        <v>1368</v>
      </c>
      <c r="H151" s="155">
        <v>5849187.63</v>
      </c>
      <c r="I151" s="155">
        <v>4458822.07</v>
      </c>
      <c r="J151" s="156">
        <v>0.005724552466359139</v>
      </c>
      <c r="K151" s="158">
        <v>0.004532451359202126</v>
      </c>
      <c r="L151" s="9"/>
      <c r="M151" s="9"/>
      <c r="N151" s="9"/>
      <c r="O151" s="9"/>
    </row>
    <row r="152" spans="1:15" ht="12.75">
      <c r="A152" s="23"/>
      <c r="B152" s="21" t="s">
        <v>293</v>
      </c>
      <c r="C152" s="21"/>
      <c r="D152" s="21"/>
      <c r="E152" s="21"/>
      <c r="F152" s="145">
        <v>4587</v>
      </c>
      <c r="G152" s="145">
        <v>4427</v>
      </c>
      <c r="H152" s="155">
        <v>53729829.97</v>
      </c>
      <c r="I152" s="155">
        <v>52644153.29</v>
      </c>
      <c r="J152" s="156">
        <v>0.052584948565211384</v>
      </c>
      <c r="K152" s="158">
        <v>0.05351347517065321</v>
      </c>
      <c r="L152" s="9"/>
      <c r="M152" s="9"/>
      <c r="N152" s="9"/>
      <c r="O152" s="9"/>
    </row>
    <row r="153" spans="1:15" ht="12.75">
      <c r="A153" s="23"/>
      <c r="B153" s="21" t="s">
        <v>33</v>
      </c>
      <c r="C153" s="21"/>
      <c r="D153" s="21"/>
      <c r="E153" s="21"/>
      <c r="F153" s="145">
        <v>20911</v>
      </c>
      <c r="G153" s="145">
        <v>20538</v>
      </c>
      <c r="H153" s="155">
        <v>127549823.89</v>
      </c>
      <c r="I153" s="155">
        <v>123594126.77</v>
      </c>
      <c r="J153" s="156">
        <v>0.12483197755329543</v>
      </c>
      <c r="K153" s="158">
        <v>0.1256350576617843</v>
      </c>
      <c r="L153" s="9"/>
      <c r="M153" s="9"/>
      <c r="N153" s="9"/>
      <c r="O153" s="9"/>
    </row>
    <row r="154" spans="1:15" ht="12.75">
      <c r="A154" s="23"/>
      <c r="B154" s="21" t="s">
        <v>282</v>
      </c>
      <c r="C154" s="21"/>
      <c r="D154" s="21"/>
      <c r="E154" s="21"/>
      <c r="F154" s="186">
        <v>1005</v>
      </c>
      <c r="G154" s="186">
        <v>1060</v>
      </c>
      <c r="H154" s="270">
        <v>7287249.16</v>
      </c>
      <c r="I154" s="270">
        <v>7959718.92</v>
      </c>
      <c r="J154" s="161">
        <v>0.007131971615663758</v>
      </c>
      <c r="K154" s="162">
        <v>0.008091159115891986</v>
      </c>
      <c r="L154" s="9"/>
      <c r="M154" s="9"/>
      <c r="N154" s="9"/>
      <c r="O154" s="9"/>
    </row>
    <row r="155" spans="1:15" ht="12.75">
      <c r="A155" s="24"/>
      <c r="B155" s="6" t="s">
        <v>38</v>
      </c>
      <c r="C155" s="22"/>
      <c r="D155" s="22"/>
      <c r="E155" s="163"/>
      <c r="F155" s="164">
        <v>140370</v>
      </c>
      <c r="G155" s="164">
        <v>135779</v>
      </c>
      <c r="H155" s="165">
        <v>1021772036.2199999</v>
      </c>
      <c r="I155" s="165">
        <v>983755084.5299999</v>
      </c>
      <c r="J155" s="166">
        <v>1</v>
      </c>
      <c r="K155" s="167">
        <v>1.0000000000000002</v>
      </c>
      <c r="L155" s="9"/>
      <c r="M155" s="9"/>
      <c r="N155" s="9"/>
      <c r="O155" s="9"/>
    </row>
    <row r="156" spans="1:15" s="107" customFormat="1" ht="12.75">
      <c r="A156" s="104" t="s">
        <v>13</v>
      </c>
      <c r="B156" s="25"/>
      <c r="C156" s="25"/>
      <c r="D156" s="25"/>
      <c r="E156" s="25"/>
      <c r="F156" s="25"/>
      <c r="G156" s="25"/>
      <c r="H156" s="25"/>
      <c r="I156" s="25"/>
      <c r="J156" s="168"/>
      <c r="K156" s="169"/>
      <c r="L156" s="9"/>
      <c r="M156" s="9"/>
      <c r="N156" s="9"/>
      <c r="O156" s="9"/>
    </row>
    <row r="157" spans="1:15" s="107" customFormat="1" ht="13.5" thickBot="1">
      <c r="A157" s="13" t="s">
        <v>14</v>
      </c>
      <c r="B157" s="26"/>
      <c r="C157" s="26"/>
      <c r="D157" s="26"/>
      <c r="E157" s="26"/>
      <c r="F157" s="26"/>
      <c r="G157" s="26"/>
      <c r="H157" s="26"/>
      <c r="I157" s="26"/>
      <c r="J157" s="170"/>
      <c r="K157" s="171"/>
      <c r="L157" s="9"/>
      <c r="M157" s="9"/>
      <c r="N157" s="9"/>
      <c r="O157" s="9"/>
    </row>
    <row r="158" spans="1:14" ht="12.75" customHeight="1" thickBot="1">
      <c r="A158" s="149"/>
      <c r="B158" s="21"/>
      <c r="C158" s="21"/>
      <c r="D158" s="21"/>
      <c r="E158" s="21"/>
      <c r="F158" s="21"/>
      <c r="G158" s="21"/>
      <c r="H158" s="21"/>
      <c r="I158" s="21"/>
      <c r="L158" s="9"/>
      <c r="M158" s="9"/>
      <c r="N158" s="9"/>
    </row>
    <row r="159" spans="1:15" ht="15.75">
      <c r="A159" s="80" t="s">
        <v>310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3"/>
      <c r="L159" s="21"/>
      <c r="M159" s="21"/>
      <c r="O159" s="9"/>
    </row>
    <row r="160" spans="1:15" ht="6.75" customHeight="1">
      <c r="A160" s="23"/>
      <c r="B160" s="21"/>
      <c r="C160" s="21"/>
      <c r="D160" s="21"/>
      <c r="E160" s="21"/>
      <c r="F160" s="21"/>
      <c r="G160" s="21"/>
      <c r="H160" s="21"/>
      <c r="I160" s="21"/>
      <c r="J160" s="21"/>
      <c r="K160" s="84"/>
      <c r="L160" s="9"/>
      <c r="M160" s="9"/>
      <c r="N160" s="9"/>
      <c r="O160" s="9"/>
    </row>
    <row r="161" spans="1:15" s="138" customFormat="1" ht="12.75">
      <c r="A161" s="109"/>
      <c r="B161" s="110"/>
      <c r="C161" s="110"/>
      <c r="D161" s="110"/>
      <c r="E161" s="151"/>
      <c r="F161" s="350" t="s">
        <v>34</v>
      </c>
      <c r="G161" s="350"/>
      <c r="H161" s="323" t="s">
        <v>15</v>
      </c>
      <c r="I161" s="324"/>
      <c r="J161" s="323" t="s">
        <v>37</v>
      </c>
      <c r="K161" s="338"/>
      <c r="L161" s="9"/>
      <c r="M161" s="9"/>
      <c r="N161" s="9"/>
      <c r="O161" s="9"/>
    </row>
    <row r="162" spans="1:15" s="138" customFormat="1" ht="12.75">
      <c r="A162" s="109"/>
      <c r="B162" s="110"/>
      <c r="C162" s="110"/>
      <c r="D162" s="110"/>
      <c r="E162" s="151"/>
      <c r="F162" s="72" t="s">
        <v>35</v>
      </c>
      <c r="G162" s="72" t="s">
        <v>36</v>
      </c>
      <c r="H162" s="172" t="s">
        <v>35</v>
      </c>
      <c r="I162" s="173" t="s">
        <v>36</v>
      </c>
      <c r="J162" s="72" t="s">
        <v>35</v>
      </c>
      <c r="K162" s="73" t="s">
        <v>36</v>
      </c>
      <c r="L162" s="9"/>
      <c r="M162" s="9"/>
      <c r="N162" s="9"/>
      <c r="O162" s="9"/>
    </row>
    <row r="163" spans="1:15" ht="12.75">
      <c r="A163" s="23"/>
      <c r="B163" s="21" t="s">
        <v>31</v>
      </c>
      <c r="C163" s="21"/>
      <c r="D163" s="21"/>
      <c r="E163" s="21"/>
      <c r="F163" s="145">
        <v>85522</v>
      </c>
      <c r="G163" s="145">
        <v>85689</v>
      </c>
      <c r="H163" s="155">
        <v>639277815.15</v>
      </c>
      <c r="I163" s="155">
        <v>630689259</v>
      </c>
      <c r="J163" s="190">
        <v>0.7938926262765034</v>
      </c>
      <c r="K163" s="157">
        <v>0.8149717844602832</v>
      </c>
      <c r="L163" s="9"/>
      <c r="M163" s="9"/>
      <c r="N163" s="9"/>
      <c r="O163" s="9"/>
    </row>
    <row r="164" spans="1:15" ht="12.75">
      <c r="A164" s="23"/>
      <c r="B164" s="21" t="s">
        <v>289</v>
      </c>
      <c r="C164" s="21"/>
      <c r="D164" s="21"/>
      <c r="E164" s="21"/>
      <c r="F164" s="145">
        <v>6123</v>
      </c>
      <c r="G164" s="145">
        <v>5208</v>
      </c>
      <c r="H164" s="155">
        <v>59366542.69</v>
      </c>
      <c r="I164" s="155">
        <v>55298718.73</v>
      </c>
      <c r="J164" s="191">
        <v>0.07372484915351164</v>
      </c>
      <c r="K164" s="158">
        <v>0.07145657681440772</v>
      </c>
      <c r="L164" s="9"/>
      <c r="M164" s="9"/>
      <c r="N164" s="9"/>
      <c r="O164" s="9"/>
    </row>
    <row r="165" spans="1:15" ht="12.75">
      <c r="A165" s="23"/>
      <c r="B165" s="21" t="s">
        <v>131</v>
      </c>
      <c r="C165" s="21"/>
      <c r="D165" s="21"/>
      <c r="E165" s="21"/>
      <c r="F165" s="145">
        <v>5438</v>
      </c>
      <c r="G165" s="145">
        <v>4882</v>
      </c>
      <c r="H165" s="155">
        <v>38800045.77</v>
      </c>
      <c r="I165" s="155">
        <v>37266651.79</v>
      </c>
      <c r="J165" s="191">
        <v>0.04818416892625347</v>
      </c>
      <c r="K165" s="158">
        <v>0.04815567932504826</v>
      </c>
      <c r="L165" s="9"/>
      <c r="M165" s="9"/>
      <c r="N165" s="9"/>
      <c r="O165" s="9"/>
    </row>
    <row r="166" spans="1:15" ht="12.75">
      <c r="A166" s="23"/>
      <c r="B166" s="21" t="s">
        <v>132</v>
      </c>
      <c r="C166" s="21"/>
      <c r="D166" s="21"/>
      <c r="E166" s="21"/>
      <c r="F166" s="145">
        <v>2725</v>
      </c>
      <c r="G166" s="145">
        <v>903</v>
      </c>
      <c r="H166" s="155">
        <v>19590942.7</v>
      </c>
      <c r="I166" s="155">
        <v>8714011.6</v>
      </c>
      <c r="J166" s="191">
        <v>0.02432917986945334</v>
      </c>
      <c r="K166" s="158">
        <v>0.011260178419273837</v>
      </c>
      <c r="L166" s="9"/>
      <c r="M166" s="9"/>
      <c r="N166" s="9"/>
      <c r="O166" s="9"/>
    </row>
    <row r="167" spans="1:15" ht="12.75">
      <c r="A167" s="23"/>
      <c r="B167" s="21" t="s">
        <v>133</v>
      </c>
      <c r="C167" s="21"/>
      <c r="D167" s="21"/>
      <c r="E167" s="21"/>
      <c r="F167" s="145">
        <v>1792</v>
      </c>
      <c r="G167" s="145">
        <v>1512</v>
      </c>
      <c r="H167" s="155">
        <v>12977023.52</v>
      </c>
      <c r="I167" s="155">
        <v>11120965.08</v>
      </c>
      <c r="J167" s="191">
        <v>0.016115627727715548</v>
      </c>
      <c r="K167" s="158">
        <v>0.014370425097358598</v>
      </c>
      <c r="L167" s="9"/>
      <c r="M167" s="9"/>
      <c r="N167" s="9"/>
      <c r="O167" s="9"/>
    </row>
    <row r="168" spans="1:15" ht="12.75">
      <c r="A168" s="23"/>
      <c r="B168" s="21" t="s">
        <v>135</v>
      </c>
      <c r="C168" s="21"/>
      <c r="D168" s="21"/>
      <c r="E168" s="21"/>
      <c r="F168" s="145">
        <v>1086</v>
      </c>
      <c r="G168" s="145">
        <v>1293</v>
      </c>
      <c r="H168" s="155">
        <v>7947719.57</v>
      </c>
      <c r="I168" s="155">
        <v>8731099.56</v>
      </c>
      <c r="J168" s="191">
        <v>0.009869943571960136</v>
      </c>
      <c r="K168" s="158">
        <v>0.011282259349074461</v>
      </c>
      <c r="L168" s="9"/>
      <c r="M168" s="9"/>
      <c r="N168" s="9"/>
      <c r="O168" s="9"/>
    </row>
    <row r="169" spans="1:15" ht="12.75">
      <c r="A169" s="23"/>
      <c r="B169" s="21" t="s">
        <v>134</v>
      </c>
      <c r="C169" s="21"/>
      <c r="D169" s="21"/>
      <c r="E169" s="21"/>
      <c r="F169" s="145">
        <v>1112</v>
      </c>
      <c r="G169" s="145">
        <v>1088</v>
      </c>
      <c r="H169" s="155">
        <v>8413390.01</v>
      </c>
      <c r="I169" s="155">
        <v>7630631.51</v>
      </c>
      <c r="J169" s="191">
        <v>0.010448240393513674</v>
      </c>
      <c r="K169" s="158">
        <v>0.009860243042863625</v>
      </c>
      <c r="L169" s="9"/>
      <c r="M169" s="9"/>
      <c r="N169" s="9"/>
      <c r="O169" s="9"/>
    </row>
    <row r="170" spans="1:15" ht="12.75">
      <c r="A170" s="23"/>
      <c r="B170" s="21" t="s">
        <v>136</v>
      </c>
      <c r="C170" s="21"/>
      <c r="D170" s="21"/>
      <c r="E170" s="21"/>
      <c r="F170" s="145">
        <v>806</v>
      </c>
      <c r="G170" s="145">
        <v>796</v>
      </c>
      <c r="H170" s="155">
        <v>6622703.8</v>
      </c>
      <c r="I170" s="155">
        <v>4980537.39</v>
      </c>
      <c r="J170" s="191">
        <v>0.008224461397271716</v>
      </c>
      <c r="K170" s="158">
        <v>0.006435811909553166</v>
      </c>
      <c r="L170" s="9"/>
      <c r="M170" s="9"/>
      <c r="N170" s="9"/>
      <c r="O170" s="9"/>
    </row>
    <row r="171" spans="1:15" ht="12.75">
      <c r="A171" s="23"/>
      <c r="B171" s="21" t="s">
        <v>137</v>
      </c>
      <c r="C171" s="21"/>
      <c r="D171" s="21"/>
      <c r="E171" s="21"/>
      <c r="F171" s="145">
        <v>761</v>
      </c>
      <c r="G171" s="145">
        <v>510</v>
      </c>
      <c r="H171" s="155">
        <v>6445263.76</v>
      </c>
      <c r="I171" s="155">
        <v>3478521.08</v>
      </c>
      <c r="J171" s="191">
        <v>0.008004105964901278</v>
      </c>
      <c r="K171" s="158">
        <v>0.004494918046242344</v>
      </c>
      <c r="L171" s="9"/>
      <c r="M171" s="9"/>
      <c r="N171" s="9"/>
      <c r="O171" s="9"/>
    </row>
    <row r="172" spans="1:15" ht="12.75">
      <c r="A172" s="23"/>
      <c r="B172" s="21" t="s">
        <v>287</v>
      </c>
      <c r="C172" s="21"/>
      <c r="D172" s="21"/>
      <c r="E172" s="21"/>
      <c r="F172" s="145">
        <v>573</v>
      </c>
      <c r="G172" s="145">
        <v>531</v>
      </c>
      <c r="H172" s="155">
        <v>4077070.22</v>
      </c>
      <c r="I172" s="155">
        <v>3581190.28</v>
      </c>
      <c r="J172" s="191">
        <v>0.0050631445480554494</v>
      </c>
      <c r="K172" s="158">
        <v>0.004627586392720573</v>
      </c>
      <c r="L172" s="9"/>
      <c r="M172" s="9"/>
      <c r="N172" s="9"/>
      <c r="O172" s="9"/>
    </row>
    <row r="173" spans="1:15" ht="12.75">
      <c r="A173" s="23"/>
      <c r="B173" s="21" t="s">
        <v>288</v>
      </c>
      <c r="C173" s="21"/>
      <c r="D173" s="21"/>
      <c r="E173" s="21"/>
      <c r="F173" s="159">
        <v>336</v>
      </c>
      <c r="G173" s="159">
        <v>322</v>
      </c>
      <c r="H173" s="160">
        <v>1726164.51</v>
      </c>
      <c r="I173" s="160">
        <v>2387057.42</v>
      </c>
      <c r="J173" s="161">
        <v>0.002143652170860404</v>
      </c>
      <c r="K173" s="162">
        <v>0.0030845371431742737</v>
      </c>
      <c r="L173" s="9"/>
      <c r="M173" s="9"/>
      <c r="N173" s="9"/>
      <c r="O173" s="9"/>
    </row>
    <row r="174" spans="1:15" ht="12.75">
      <c r="A174" s="24"/>
      <c r="B174" s="6" t="s">
        <v>32</v>
      </c>
      <c r="C174" s="22"/>
      <c r="D174" s="22"/>
      <c r="E174" s="163"/>
      <c r="F174" s="164">
        <v>106274</v>
      </c>
      <c r="G174" s="164">
        <v>102734</v>
      </c>
      <c r="H174" s="165">
        <v>805244681.6999999</v>
      </c>
      <c r="I174" s="165">
        <v>773878643.4399999</v>
      </c>
      <c r="J174" s="166">
        <v>1</v>
      </c>
      <c r="K174" s="167">
        <v>1</v>
      </c>
      <c r="L174" s="9"/>
      <c r="M174" s="9"/>
      <c r="N174" s="9"/>
      <c r="O174" s="9"/>
    </row>
    <row r="175" spans="1:15" s="107" customFormat="1" ht="12.75">
      <c r="A175" s="4" t="s">
        <v>13</v>
      </c>
      <c r="B175" s="2"/>
      <c r="C175" s="275" t="s">
        <v>319</v>
      </c>
      <c r="D175" s="2"/>
      <c r="E175" s="2"/>
      <c r="F175" s="2"/>
      <c r="G175" s="2"/>
      <c r="H175" s="2"/>
      <c r="I175" s="2"/>
      <c r="J175" s="174"/>
      <c r="K175" s="175"/>
      <c r="L175" s="9"/>
      <c r="M175" s="9"/>
      <c r="N175" s="9"/>
      <c r="O175" s="9"/>
    </row>
    <row r="176" spans="1:15" s="107" customFormat="1" ht="13.5" thickBot="1">
      <c r="A176" s="13" t="s">
        <v>14</v>
      </c>
      <c r="B176" s="26"/>
      <c r="C176" s="26"/>
      <c r="D176" s="26"/>
      <c r="E176" s="26"/>
      <c r="F176" s="26"/>
      <c r="G176" s="26"/>
      <c r="H176" s="26"/>
      <c r="I176" s="26"/>
      <c r="J176" s="170"/>
      <c r="K176" s="171"/>
      <c r="L176" s="9"/>
      <c r="M176" s="9"/>
      <c r="N176" s="9"/>
      <c r="O176" s="9"/>
    </row>
    <row r="177" spans="1:14" ht="12.75" customHeight="1" thickBot="1">
      <c r="A177" s="21"/>
      <c r="B177" s="21"/>
      <c r="C177" s="21"/>
      <c r="D177" s="21"/>
      <c r="E177" s="21"/>
      <c r="F177" s="21"/>
      <c r="G177" s="21"/>
      <c r="H177" s="21"/>
      <c r="I177" s="21"/>
      <c r="L177" s="9"/>
      <c r="M177" s="9"/>
      <c r="N177" s="9"/>
    </row>
    <row r="178" spans="1:15" ht="15.75">
      <c r="A178" s="80" t="s">
        <v>311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3"/>
      <c r="L178" s="21"/>
      <c r="M178" s="21"/>
      <c r="O178" s="9"/>
    </row>
    <row r="179" spans="1:15" ht="6.75" customHeight="1">
      <c r="A179" s="23"/>
      <c r="B179" s="21"/>
      <c r="C179" s="21"/>
      <c r="D179" s="21"/>
      <c r="E179" s="21"/>
      <c r="F179" s="21"/>
      <c r="G179" s="21"/>
      <c r="H179" s="21"/>
      <c r="I179" s="21"/>
      <c r="J179" s="21"/>
      <c r="K179" s="84"/>
      <c r="L179" s="9"/>
      <c r="M179" s="9"/>
      <c r="N179" s="9"/>
      <c r="O179" s="9"/>
    </row>
    <row r="180" spans="1:15" ht="12.75" customHeight="1">
      <c r="A180" s="176"/>
      <c r="B180" s="177"/>
      <c r="C180" s="177"/>
      <c r="D180" s="177"/>
      <c r="E180" s="178"/>
      <c r="F180" s="323" t="s">
        <v>34</v>
      </c>
      <c r="G180" s="324"/>
      <c r="H180" s="323" t="s">
        <v>15</v>
      </c>
      <c r="I180" s="324"/>
      <c r="J180" s="323" t="s">
        <v>37</v>
      </c>
      <c r="K180" s="338"/>
      <c r="L180" s="9"/>
      <c r="M180" s="9"/>
      <c r="N180" s="9"/>
      <c r="O180" s="9"/>
    </row>
    <row r="181" spans="1:15" ht="12.75">
      <c r="A181" s="176"/>
      <c r="B181" s="177"/>
      <c r="C181" s="177"/>
      <c r="D181" s="177"/>
      <c r="E181" s="178"/>
      <c r="F181" s="72" t="s">
        <v>35</v>
      </c>
      <c r="G181" s="71" t="s">
        <v>36</v>
      </c>
      <c r="H181" s="72" t="s">
        <v>35</v>
      </c>
      <c r="I181" s="72" t="s">
        <v>36</v>
      </c>
      <c r="J181" s="72" t="s">
        <v>35</v>
      </c>
      <c r="K181" s="73" t="s">
        <v>36</v>
      </c>
      <c r="L181" s="9"/>
      <c r="M181" s="9"/>
      <c r="N181" s="9"/>
      <c r="O181" s="9"/>
    </row>
    <row r="182" spans="1:15" ht="12.75">
      <c r="A182" s="121"/>
      <c r="B182" s="21" t="s">
        <v>88</v>
      </c>
      <c r="C182" s="123"/>
      <c r="D182" s="123"/>
      <c r="E182" s="179"/>
      <c r="F182" s="145">
        <v>44413</v>
      </c>
      <c r="G182" s="182">
        <v>42849</v>
      </c>
      <c r="H182" s="269">
        <v>180261844.72</v>
      </c>
      <c r="I182" s="269">
        <v>171352019.9</v>
      </c>
      <c r="J182" s="156">
        <v>0.17642080457287776</v>
      </c>
      <c r="K182" s="157">
        <v>0.1741815850251644</v>
      </c>
      <c r="L182" s="9"/>
      <c r="M182" s="9"/>
      <c r="N182" s="9"/>
      <c r="O182" s="9"/>
    </row>
    <row r="183" spans="1:15" ht="12.75">
      <c r="A183" s="23"/>
      <c r="B183" s="21" t="s">
        <v>87</v>
      </c>
      <c r="C183" s="21"/>
      <c r="D183" s="21"/>
      <c r="E183" s="180"/>
      <c r="F183" s="145">
        <v>32514</v>
      </c>
      <c r="G183" s="145">
        <v>31238</v>
      </c>
      <c r="H183" s="155">
        <v>84528986.96</v>
      </c>
      <c r="I183" s="155">
        <v>80196810.85</v>
      </c>
      <c r="J183" s="156">
        <v>0.08272783357108812</v>
      </c>
      <c r="K183" s="158">
        <v>0.0815211144634794</v>
      </c>
      <c r="L183" s="9"/>
      <c r="M183" s="9"/>
      <c r="N183" s="9"/>
      <c r="O183" s="9"/>
    </row>
    <row r="184" spans="1:15" ht="12.75">
      <c r="A184" s="23"/>
      <c r="B184" s="21" t="s">
        <v>188</v>
      </c>
      <c r="C184" s="21"/>
      <c r="D184" s="21"/>
      <c r="E184" s="180"/>
      <c r="F184" s="145">
        <v>11670</v>
      </c>
      <c r="G184" s="145">
        <v>11157</v>
      </c>
      <c r="H184" s="155">
        <v>91385706.1</v>
      </c>
      <c r="I184" s="155">
        <v>86270294.49</v>
      </c>
      <c r="J184" s="156">
        <v>0.08943844894999997</v>
      </c>
      <c r="K184" s="158">
        <v>0.0876948905745342</v>
      </c>
      <c r="L184" s="9"/>
      <c r="M184" s="9"/>
      <c r="N184" s="9"/>
      <c r="O184" s="9"/>
    </row>
    <row r="185" spans="1:15" ht="12.75">
      <c r="A185" s="23"/>
      <c r="B185" s="21" t="s">
        <v>283</v>
      </c>
      <c r="C185" s="21"/>
      <c r="D185" s="21"/>
      <c r="E185" s="180"/>
      <c r="F185" s="145">
        <v>656</v>
      </c>
      <c r="G185" s="145">
        <v>634</v>
      </c>
      <c r="H185" s="155">
        <v>6004618.34</v>
      </c>
      <c r="I185" s="155">
        <v>5644104.97</v>
      </c>
      <c r="J185" s="156">
        <v>0.005876671240890303</v>
      </c>
      <c r="K185" s="158">
        <v>0.005737307037855396</v>
      </c>
      <c r="L185" s="9"/>
      <c r="M185" s="9"/>
      <c r="N185" s="9"/>
      <c r="O185" s="9"/>
    </row>
    <row r="186" spans="1:15" ht="12.75">
      <c r="A186" s="23"/>
      <c r="B186" s="21" t="s">
        <v>81</v>
      </c>
      <c r="C186" s="21"/>
      <c r="D186" s="21"/>
      <c r="E186" s="180"/>
      <c r="F186" s="186">
        <v>51117</v>
      </c>
      <c r="G186" s="186">
        <v>49901</v>
      </c>
      <c r="H186" s="270">
        <v>659590880.1</v>
      </c>
      <c r="I186" s="270">
        <v>640291854.32</v>
      </c>
      <c r="J186" s="161">
        <v>0.6455362416651438</v>
      </c>
      <c r="K186" s="162">
        <v>0.6508651028989666</v>
      </c>
      <c r="L186" s="9"/>
      <c r="M186" s="9"/>
      <c r="N186" s="9"/>
      <c r="O186" s="9"/>
    </row>
    <row r="187" spans="1:15" ht="12.75">
      <c r="A187" s="24"/>
      <c r="B187" s="6" t="s">
        <v>38</v>
      </c>
      <c r="C187" s="22"/>
      <c r="D187" s="22"/>
      <c r="E187" s="163"/>
      <c r="F187" s="164">
        <v>140370</v>
      </c>
      <c r="G187" s="164">
        <v>135779</v>
      </c>
      <c r="H187" s="165">
        <v>1021772036.22</v>
      </c>
      <c r="I187" s="165">
        <v>983755084.5300001</v>
      </c>
      <c r="J187" s="166">
        <v>1</v>
      </c>
      <c r="K187" s="167">
        <v>1</v>
      </c>
      <c r="L187" s="9"/>
      <c r="M187" s="9"/>
      <c r="N187" s="9"/>
      <c r="O187" s="9"/>
    </row>
    <row r="188" spans="1:15" s="107" customFormat="1" ht="12.75">
      <c r="A188" s="4" t="s">
        <v>13</v>
      </c>
      <c r="B188" s="4"/>
      <c r="C188" s="2"/>
      <c r="D188" s="2"/>
      <c r="E188" s="2"/>
      <c r="F188" s="2"/>
      <c r="G188" s="2"/>
      <c r="H188" s="2"/>
      <c r="I188" s="2"/>
      <c r="J188" s="2"/>
      <c r="K188" s="181"/>
      <c r="L188" s="9"/>
      <c r="M188" s="9"/>
      <c r="N188" s="9"/>
      <c r="O188" s="9"/>
    </row>
    <row r="189" spans="1:15" s="107" customFormat="1" ht="13.5" thickBot="1">
      <c r="A189" s="13" t="s">
        <v>14</v>
      </c>
      <c r="B189" s="13"/>
      <c r="C189" s="26"/>
      <c r="D189" s="26"/>
      <c r="E189" s="26"/>
      <c r="F189" s="26"/>
      <c r="G189" s="26"/>
      <c r="H189" s="26"/>
      <c r="I189" s="26"/>
      <c r="J189" s="26"/>
      <c r="K189" s="108"/>
      <c r="L189" s="9"/>
      <c r="M189" s="9"/>
      <c r="N189" s="9"/>
      <c r="O189" s="9"/>
    </row>
    <row r="190" spans="12:15" ht="13.5" thickBot="1">
      <c r="L190" s="9"/>
      <c r="M190" s="9"/>
      <c r="N190" s="9"/>
      <c r="O190" s="9"/>
    </row>
    <row r="191" spans="1:15" ht="15.75">
      <c r="A191" s="80" t="s">
        <v>312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3"/>
      <c r="L191" s="9"/>
      <c r="M191" s="9"/>
      <c r="N191" s="9"/>
      <c r="O191" s="9"/>
    </row>
    <row r="192" spans="1:15" ht="6.75" customHeight="1">
      <c r="A192" s="23"/>
      <c r="B192" s="21"/>
      <c r="C192" s="21"/>
      <c r="D192" s="21"/>
      <c r="E192" s="21"/>
      <c r="F192" s="21"/>
      <c r="G192" s="21"/>
      <c r="H192" s="21"/>
      <c r="I192" s="21"/>
      <c r="J192" s="21"/>
      <c r="K192" s="84"/>
      <c r="L192" s="9"/>
      <c r="M192" s="9"/>
      <c r="N192" s="9"/>
      <c r="O192" s="9"/>
    </row>
    <row r="193" spans="1:15" ht="12.75" customHeight="1">
      <c r="A193" s="176"/>
      <c r="B193" s="177"/>
      <c r="C193" s="177"/>
      <c r="D193" s="177"/>
      <c r="E193" s="177"/>
      <c r="F193" s="323" t="s">
        <v>34</v>
      </c>
      <c r="G193" s="324"/>
      <c r="H193" s="323" t="s">
        <v>15</v>
      </c>
      <c r="I193" s="324"/>
      <c r="J193" s="323" t="s">
        <v>37</v>
      </c>
      <c r="K193" s="338"/>
      <c r="L193" s="9"/>
      <c r="M193" s="9"/>
      <c r="N193" s="9"/>
      <c r="O193" s="9"/>
    </row>
    <row r="194" spans="1:15" ht="12.75">
      <c r="A194" s="176"/>
      <c r="B194" s="177"/>
      <c r="C194" s="177"/>
      <c r="D194" s="177"/>
      <c r="E194" s="177"/>
      <c r="F194" s="72" t="s">
        <v>35</v>
      </c>
      <c r="G194" s="72" t="s">
        <v>36</v>
      </c>
      <c r="H194" s="72" t="s">
        <v>35</v>
      </c>
      <c r="I194" s="71" t="s">
        <v>36</v>
      </c>
      <c r="J194" s="72" t="s">
        <v>35</v>
      </c>
      <c r="K194" s="73" t="s">
        <v>36</v>
      </c>
      <c r="L194" s="9"/>
      <c r="M194" s="9"/>
      <c r="N194" s="9"/>
      <c r="O194" s="9"/>
    </row>
    <row r="195" spans="1:15" ht="12.75">
      <c r="A195" s="23"/>
      <c r="B195" s="21" t="s">
        <v>139</v>
      </c>
      <c r="C195" s="21"/>
      <c r="D195" s="21"/>
      <c r="E195" s="21"/>
      <c r="F195" s="145">
        <v>16584</v>
      </c>
      <c r="G195" s="145">
        <v>16584</v>
      </c>
      <c r="H195" s="155">
        <v>60064013</v>
      </c>
      <c r="I195" s="155">
        <v>57641196.27</v>
      </c>
      <c r="J195" s="156">
        <v>0.0587841620937329</v>
      </c>
      <c r="K195" s="157">
        <v>0.05859303517352464</v>
      </c>
      <c r="L195" s="9"/>
      <c r="M195" s="9"/>
      <c r="N195" s="9"/>
      <c r="O195" s="9"/>
    </row>
    <row r="196" spans="1:15" ht="12.75">
      <c r="A196" s="23"/>
      <c r="B196" s="21" t="s">
        <v>138</v>
      </c>
      <c r="C196" s="21"/>
      <c r="D196" s="21"/>
      <c r="E196" s="21"/>
      <c r="F196" s="145">
        <v>101454</v>
      </c>
      <c r="G196" s="145">
        <v>98141</v>
      </c>
      <c r="H196" s="155">
        <v>732158585.28</v>
      </c>
      <c r="I196" s="155">
        <v>704783126.54</v>
      </c>
      <c r="J196" s="156">
        <v>0.7165576658259194</v>
      </c>
      <c r="K196" s="158">
        <v>0.7164213304947927</v>
      </c>
      <c r="L196" s="9"/>
      <c r="M196" s="9"/>
      <c r="N196" s="9"/>
      <c r="O196" s="9"/>
    </row>
    <row r="197" spans="1:15" ht="12.75">
      <c r="A197" s="23"/>
      <c r="B197" s="21" t="s">
        <v>140</v>
      </c>
      <c r="C197" s="21"/>
      <c r="D197" s="21"/>
      <c r="E197" s="21"/>
      <c r="F197" s="145">
        <v>1042</v>
      </c>
      <c r="G197" s="145">
        <v>998</v>
      </c>
      <c r="H197" s="155">
        <v>12012156.49</v>
      </c>
      <c r="I197" s="155">
        <v>11706968.57</v>
      </c>
      <c r="J197" s="156">
        <v>0.011756200076132869</v>
      </c>
      <c r="K197" s="158">
        <v>0.011900287738378638</v>
      </c>
      <c r="L197" s="9"/>
      <c r="M197" s="9"/>
      <c r="N197" s="9"/>
      <c r="O197" s="9"/>
    </row>
    <row r="198" spans="1:15" ht="12.75">
      <c r="A198" s="23"/>
      <c r="B198" s="21" t="s">
        <v>55</v>
      </c>
      <c r="C198" s="21"/>
      <c r="D198" s="21"/>
      <c r="E198" s="21"/>
      <c r="F198" s="145">
        <v>4088</v>
      </c>
      <c r="G198" s="145">
        <v>3940</v>
      </c>
      <c r="H198" s="155">
        <v>20563380.01</v>
      </c>
      <c r="I198" s="155">
        <v>19713626.76</v>
      </c>
      <c r="J198" s="156">
        <v>0.020125213140568327</v>
      </c>
      <c r="K198" s="158">
        <v>0.02003916124044066</v>
      </c>
      <c r="L198" s="9"/>
      <c r="M198" s="9"/>
      <c r="N198" s="9"/>
      <c r="O198" s="9"/>
    </row>
    <row r="199" spans="1:15" ht="12.75">
      <c r="A199" s="23"/>
      <c r="B199" s="21" t="s">
        <v>141</v>
      </c>
      <c r="C199" s="21"/>
      <c r="D199" s="21"/>
      <c r="E199" s="21"/>
      <c r="F199" s="145">
        <v>3508</v>
      </c>
      <c r="G199" s="145">
        <v>3392</v>
      </c>
      <c r="H199" s="155">
        <v>29233708.7</v>
      </c>
      <c r="I199" s="155">
        <v>28227765.26</v>
      </c>
      <c r="J199" s="156">
        <v>0.028610793468324694</v>
      </c>
      <c r="K199" s="158">
        <v>0.028693895161402017</v>
      </c>
      <c r="L199" s="9"/>
      <c r="M199" s="9"/>
      <c r="N199" s="9"/>
      <c r="O199" s="9"/>
    </row>
    <row r="200" spans="1:15" ht="12.75">
      <c r="A200" s="23"/>
      <c r="B200" s="21" t="s">
        <v>284</v>
      </c>
      <c r="C200" s="21"/>
      <c r="D200" s="21"/>
      <c r="E200" s="21"/>
      <c r="F200" s="159">
        <v>13694</v>
      </c>
      <c r="G200" s="159">
        <v>12724</v>
      </c>
      <c r="H200" s="160">
        <v>167740192.74</v>
      </c>
      <c r="I200" s="160">
        <v>161682401.1300001</v>
      </c>
      <c r="J200" s="161">
        <v>0.1641659653953218</v>
      </c>
      <c r="K200" s="162">
        <v>0.1643522901914613</v>
      </c>
      <c r="L200" s="9"/>
      <c r="M200" s="9"/>
      <c r="N200" s="9"/>
      <c r="O200" s="9"/>
    </row>
    <row r="201" spans="1:15" ht="12.75">
      <c r="A201" s="24"/>
      <c r="B201" s="6" t="s">
        <v>38</v>
      </c>
      <c r="C201" s="22"/>
      <c r="D201" s="22"/>
      <c r="E201" s="163"/>
      <c r="F201" s="164">
        <v>140370</v>
      </c>
      <c r="G201" s="164">
        <v>135779</v>
      </c>
      <c r="H201" s="165">
        <v>1021772036.22</v>
      </c>
      <c r="I201" s="165">
        <v>983755084.5300001</v>
      </c>
      <c r="J201" s="166">
        <v>1</v>
      </c>
      <c r="K201" s="167">
        <v>1</v>
      </c>
      <c r="L201" s="9"/>
      <c r="M201" s="9"/>
      <c r="N201" s="9"/>
      <c r="O201" s="9"/>
    </row>
    <row r="202" spans="1:15" s="107" customFormat="1" ht="12.75">
      <c r="A202" s="104" t="s">
        <v>13</v>
      </c>
      <c r="B202" s="25"/>
      <c r="C202" s="273" t="s">
        <v>285</v>
      </c>
      <c r="D202" s="25"/>
      <c r="E202" s="25"/>
      <c r="F202" s="25"/>
      <c r="G202" s="25"/>
      <c r="H202" s="25"/>
      <c r="I202" s="25"/>
      <c r="J202" s="25"/>
      <c r="K202" s="106"/>
      <c r="L202" s="9"/>
      <c r="M202" s="9"/>
      <c r="N202" s="9"/>
      <c r="O202" s="9"/>
    </row>
    <row r="203" spans="1:15" s="107" customFormat="1" ht="13.5" thickBot="1">
      <c r="A203" s="13" t="s">
        <v>14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108"/>
      <c r="L203" s="9"/>
      <c r="M203" s="9"/>
      <c r="N203" s="9"/>
      <c r="O203" s="9"/>
    </row>
    <row r="204" spans="12:14" ht="12.75">
      <c r="L204" s="9"/>
      <c r="M204" s="9"/>
      <c r="N204" s="9"/>
    </row>
  </sheetData>
  <sheetProtection/>
  <mergeCells count="29">
    <mergeCell ref="J193:K193"/>
    <mergeCell ref="J146:K146"/>
    <mergeCell ref="D9:G9"/>
    <mergeCell ref="F180:G180"/>
    <mergeCell ref="E132:F132"/>
    <mergeCell ref="E139:F139"/>
    <mergeCell ref="F193:G193"/>
    <mergeCell ref="F161:G161"/>
    <mergeCell ref="F146:G146"/>
    <mergeCell ref="E126:F126"/>
    <mergeCell ref="B7:C7"/>
    <mergeCell ref="B9:C9"/>
    <mergeCell ref="B4:C4"/>
    <mergeCell ref="B5:C5"/>
    <mergeCell ref="B6:C6"/>
    <mergeCell ref="J180:K180"/>
    <mergeCell ref="E127:F127"/>
    <mergeCell ref="E131:F131"/>
    <mergeCell ref="J161:K161"/>
    <mergeCell ref="H193:I193"/>
    <mergeCell ref="H180:I180"/>
    <mergeCell ref="H161:I161"/>
    <mergeCell ref="H146:I146"/>
    <mergeCell ref="L5:M7"/>
    <mergeCell ref="D7:G7"/>
    <mergeCell ref="D5:G5"/>
    <mergeCell ref="D6:G6"/>
    <mergeCell ref="I4:J6"/>
    <mergeCell ref="D4:G4"/>
  </mergeCells>
  <hyperlinks>
    <hyperlink ref="D9" r:id="rId1" display="www.vsac.org"/>
    <hyperlink ref="D8" r:id="rId2" display="investorrelations@vsac.org"/>
  </hyperlinks>
  <printOptions/>
  <pageMargins left="0.5" right="0.5" top="0.5" bottom="0.5" header="0.5" footer="0.5"/>
  <pageSetup fitToHeight="5" horizontalDpi="600" verticalDpi="600" orientation="landscape" scale="59" r:id="rId4"/>
  <headerFooter alignWithMargins="0">
    <oddFooter>&amp;L&amp;"Arial,Bold"Vermont Student Assistance Corp.&amp;RPage &amp;P of &amp;N</oddFooter>
  </headerFooter>
  <rowBreaks count="3" manualBreakCount="3">
    <brk id="59" max="13" man="1"/>
    <brk id="105" max="13" man="1"/>
    <brk id="157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showGridLines="0" zoomScale="85" zoomScaleNormal="85" zoomScalePageLayoutView="0" workbookViewId="0" topLeftCell="A1">
      <selection activeCell="G44" sqref="G44"/>
    </sheetView>
  </sheetViews>
  <sheetFormatPr defaultColWidth="9.140625" defaultRowHeight="12.75"/>
  <cols>
    <col min="1" max="1" width="3.00390625" style="17" customWidth="1"/>
    <col min="2" max="2" width="21.8515625" style="17" customWidth="1"/>
    <col min="3" max="3" width="14.8515625" style="17" customWidth="1"/>
    <col min="4" max="4" width="11.421875" style="17" customWidth="1"/>
    <col min="5" max="5" width="11.140625" style="17" customWidth="1"/>
    <col min="6" max="6" width="15.7109375" style="17" bestFit="1" customWidth="1"/>
    <col min="7" max="7" width="14.28125" style="17" customWidth="1"/>
    <col min="8" max="8" width="19.00390625" style="17" bestFit="1" customWidth="1"/>
    <col min="9" max="9" width="17.28125" style="17" bestFit="1" customWidth="1"/>
    <col min="10" max="10" width="17.28125" style="17" customWidth="1"/>
    <col min="11" max="11" width="19.00390625" style="17" bestFit="1" customWidth="1"/>
    <col min="12" max="12" width="18.00390625" style="17" bestFit="1" customWidth="1"/>
    <col min="13" max="13" width="15.28125" style="17" bestFit="1" customWidth="1"/>
    <col min="14" max="14" width="11.28125" style="17" bestFit="1" customWidth="1"/>
    <col min="15" max="20" width="15.8515625" style="17" customWidth="1"/>
    <col min="21" max="16384" width="9.140625" style="17" customWidth="1"/>
  </cols>
  <sheetData>
    <row r="1" ht="15.75">
      <c r="A1" s="74" t="s">
        <v>89</v>
      </c>
    </row>
    <row r="2" ht="15.75">
      <c r="A2" s="74" t="s">
        <v>318</v>
      </c>
    </row>
    <row r="3" ht="13.5" thickBot="1"/>
    <row r="4" spans="2:10" ht="12.75">
      <c r="B4" s="336" t="s">
        <v>0</v>
      </c>
      <c r="C4" s="337"/>
      <c r="D4" s="330" t="s">
        <v>189</v>
      </c>
      <c r="E4" s="330"/>
      <c r="F4" s="330"/>
      <c r="G4" s="331"/>
      <c r="I4" s="329"/>
      <c r="J4" s="329"/>
    </row>
    <row r="5" spans="2:14" ht="12.75" customHeight="1">
      <c r="B5" s="332" t="s">
        <v>1</v>
      </c>
      <c r="C5" s="333"/>
      <c r="D5" s="326" t="s">
        <v>113</v>
      </c>
      <c r="E5" s="326"/>
      <c r="F5" s="326"/>
      <c r="G5" s="327"/>
      <c r="I5" s="329"/>
      <c r="J5" s="329"/>
      <c r="L5" s="325"/>
      <c r="M5" s="325"/>
      <c r="N5" s="325"/>
    </row>
    <row r="6" spans="2:14" ht="13.5" customHeight="1">
      <c r="B6" s="332" t="s">
        <v>2</v>
      </c>
      <c r="C6" s="333"/>
      <c r="D6" s="328">
        <v>40908</v>
      </c>
      <c r="E6" s="328"/>
      <c r="F6" s="328"/>
      <c r="G6" s="352"/>
      <c r="I6" s="329"/>
      <c r="J6" s="329"/>
      <c r="L6" s="325"/>
      <c r="M6" s="325"/>
      <c r="N6" s="325"/>
    </row>
    <row r="7" spans="2:14" ht="12.75" customHeight="1">
      <c r="B7" s="332" t="s">
        <v>5</v>
      </c>
      <c r="C7" s="333"/>
      <c r="D7" s="326" t="s">
        <v>396</v>
      </c>
      <c r="E7" s="326"/>
      <c r="F7" s="326"/>
      <c r="G7" s="327"/>
      <c r="L7" s="325"/>
      <c r="M7" s="325"/>
      <c r="N7" s="325"/>
    </row>
    <row r="8" spans="2:7" ht="12.75">
      <c r="B8" s="75" t="s">
        <v>80</v>
      </c>
      <c r="C8" s="76"/>
      <c r="D8" s="79" t="s">
        <v>324</v>
      </c>
      <c r="E8" s="77"/>
      <c r="F8" s="77"/>
      <c r="G8" s="78"/>
    </row>
    <row r="9" spans="2:7" ht="13.5" thickBot="1">
      <c r="B9" s="334" t="s">
        <v>3</v>
      </c>
      <c r="C9" s="335"/>
      <c r="D9" s="343" t="s">
        <v>254</v>
      </c>
      <c r="E9" s="344"/>
      <c r="F9" s="344"/>
      <c r="G9" s="345"/>
    </row>
    <row r="10" ht="13.5" thickBot="1"/>
    <row r="11" spans="1:14" ht="15.75">
      <c r="A11" s="80" t="s">
        <v>389</v>
      </c>
      <c r="B11" s="81"/>
      <c r="C11" s="82"/>
      <c r="D11" s="82"/>
      <c r="E11" s="82"/>
      <c r="F11" s="82"/>
      <c r="G11" s="82"/>
      <c r="H11" s="83"/>
      <c r="J11" s="9"/>
      <c r="K11" s="9"/>
      <c r="L11" s="9"/>
      <c r="M11" s="9"/>
      <c r="N11" s="9"/>
    </row>
    <row r="12" spans="1:14" ht="6.75" customHeight="1">
      <c r="A12" s="23"/>
      <c r="B12" s="21"/>
      <c r="C12" s="21"/>
      <c r="D12" s="21"/>
      <c r="E12" s="21"/>
      <c r="F12" s="21"/>
      <c r="G12" s="21"/>
      <c r="H12" s="84"/>
      <c r="J12" s="9"/>
      <c r="K12" s="9"/>
      <c r="L12" s="9"/>
      <c r="M12" s="9"/>
      <c r="N12" s="9"/>
    </row>
    <row r="13" spans="1:14" s="138" customFormat="1" ht="12.75">
      <c r="A13" s="109"/>
      <c r="B13" s="110"/>
      <c r="C13" s="110"/>
      <c r="D13" s="110"/>
      <c r="E13" s="110"/>
      <c r="F13" s="110" t="s">
        <v>16</v>
      </c>
      <c r="G13" s="224" t="s">
        <v>18</v>
      </c>
      <c r="H13" s="112" t="s">
        <v>17</v>
      </c>
      <c r="J13" s="9"/>
      <c r="K13" s="9"/>
      <c r="L13" s="9"/>
      <c r="M13" s="9"/>
      <c r="N13" s="9"/>
    </row>
    <row r="14" spans="1:14" ht="12.75">
      <c r="A14" s="121"/>
      <c r="B14" s="123" t="s">
        <v>15</v>
      </c>
      <c r="C14" s="123"/>
      <c r="D14" s="123"/>
      <c r="E14" s="123"/>
      <c r="F14" s="114">
        <v>297659582.36</v>
      </c>
      <c r="G14" s="182">
        <v>-8372451</v>
      </c>
      <c r="H14" s="139">
        <v>289287131.36</v>
      </c>
      <c r="J14" s="9"/>
      <c r="K14" s="9"/>
      <c r="L14" s="9"/>
      <c r="M14" s="9"/>
      <c r="N14" s="9"/>
    </row>
    <row r="15" spans="1:14" ht="12.75">
      <c r="A15" s="23"/>
      <c r="B15" s="21" t="s">
        <v>19</v>
      </c>
      <c r="C15" s="21"/>
      <c r="D15" s="21"/>
      <c r="E15" s="21"/>
      <c r="F15" s="117">
        <v>6140111</v>
      </c>
      <c r="G15" s="145">
        <v>-417066.8699999992</v>
      </c>
      <c r="H15" s="140">
        <v>5723044.130000001</v>
      </c>
      <c r="J15" s="9"/>
      <c r="K15" s="9"/>
      <c r="L15" s="9"/>
      <c r="M15" s="9"/>
      <c r="N15" s="9"/>
    </row>
    <row r="16" spans="1:14" ht="12.75">
      <c r="A16" s="23"/>
      <c r="B16" s="5" t="s">
        <v>20</v>
      </c>
      <c r="C16" s="5"/>
      <c r="D16" s="5"/>
      <c r="E16" s="5"/>
      <c r="F16" s="117">
        <v>303799693.36</v>
      </c>
      <c r="G16" s="145">
        <v>-8789517.870000005</v>
      </c>
      <c r="H16" s="140">
        <v>295010175.49</v>
      </c>
      <c r="J16" s="9"/>
      <c r="K16" s="9"/>
      <c r="L16" s="9"/>
      <c r="M16" s="9"/>
      <c r="N16" s="9"/>
    </row>
    <row r="17" spans="1:14" ht="6.75" customHeight="1">
      <c r="A17" s="23"/>
      <c r="B17" s="21"/>
      <c r="C17" s="21"/>
      <c r="D17" s="21"/>
      <c r="E17" s="21"/>
      <c r="F17" s="119"/>
      <c r="G17" s="145"/>
      <c r="H17" s="120"/>
      <c r="J17" s="9"/>
      <c r="K17" s="9"/>
      <c r="L17" s="9"/>
      <c r="M17" s="9"/>
      <c r="N17" s="9"/>
    </row>
    <row r="18" spans="1:14" ht="12.75">
      <c r="A18" s="23"/>
      <c r="B18" s="21" t="s">
        <v>22</v>
      </c>
      <c r="C18" s="21"/>
      <c r="D18" s="21"/>
      <c r="E18" s="21"/>
      <c r="F18" s="141">
        <v>0.036914908956738185</v>
      </c>
      <c r="G18" s="145"/>
      <c r="H18" s="142">
        <v>0.03842532395118599</v>
      </c>
      <c r="J18" s="9"/>
      <c r="K18" s="9"/>
      <c r="L18" s="9"/>
      <c r="M18" s="9"/>
      <c r="N18" s="9"/>
    </row>
    <row r="19" spans="1:14" ht="12.75">
      <c r="A19" s="23"/>
      <c r="B19" s="21" t="s">
        <v>296</v>
      </c>
      <c r="C19" s="21"/>
      <c r="D19" s="21"/>
      <c r="E19" s="21"/>
      <c r="F19" s="143">
        <v>220.09547465584168</v>
      </c>
      <c r="G19" s="145"/>
      <c r="H19" s="144">
        <v>221.55870801888636</v>
      </c>
      <c r="J19" s="9"/>
      <c r="K19" s="9"/>
      <c r="L19" s="9"/>
      <c r="M19" s="9"/>
      <c r="N19" s="9"/>
    </row>
    <row r="20" spans="1:14" ht="12.75">
      <c r="A20" s="23"/>
      <c r="B20" s="21" t="s">
        <v>23</v>
      </c>
      <c r="C20" s="21"/>
      <c r="D20" s="21"/>
      <c r="E20" s="21"/>
      <c r="F20" s="145">
        <v>43123</v>
      </c>
      <c r="G20" s="145">
        <v>-874</v>
      </c>
      <c r="H20" s="146">
        <v>42249</v>
      </c>
      <c r="J20" s="9"/>
      <c r="K20" s="9"/>
      <c r="L20" s="9"/>
      <c r="M20" s="9"/>
      <c r="N20" s="9"/>
    </row>
    <row r="21" spans="1:14" ht="12.75">
      <c r="A21" s="23"/>
      <c r="B21" s="21" t="s">
        <v>24</v>
      </c>
      <c r="C21" s="21"/>
      <c r="D21" s="21"/>
      <c r="E21" s="21"/>
      <c r="F21" s="145">
        <v>16706</v>
      </c>
      <c r="G21" s="145">
        <v>-290</v>
      </c>
      <c r="H21" s="146">
        <v>16416</v>
      </c>
      <c r="J21" s="9"/>
      <c r="K21" s="9"/>
      <c r="L21" s="9"/>
      <c r="M21" s="9"/>
      <c r="N21" s="9"/>
    </row>
    <row r="22" spans="1:14" ht="12.75">
      <c r="A22" s="23"/>
      <c r="B22" s="21" t="s">
        <v>46</v>
      </c>
      <c r="C22" s="21"/>
      <c r="D22" s="21"/>
      <c r="E22" s="21"/>
      <c r="F22" s="117">
        <v>18185.064848557406</v>
      </c>
      <c r="G22" s="145">
        <v>-214.17209210028886</v>
      </c>
      <c r="H22" s="140">
        <v>17970.892756457117</v>
      </c>
      <c r="J22" s="9"/>
      <c r="K22" s="9"/>
      <c r="L22" s="9"/>
      <c r="M22" s="9"/>
      <c r="N22" s="9"/>
    </row>
    <row r="23" spans="1:14" ht="12.75">
      <c r="A23" s="23"/>
      <c r="B23" s="21" t="s">
        <v>300</v>
      </c>
      <c r="C23" s="21"/>
      <c r="D23" s="21"/>
      <c r="E23" s="21"/>
      <c r="F23" s="183">
        <v>717.1011959139606</v>
      </c>
      <c r="G23" s="145"/>
      <c r="H23" s="184">
        <v>717.612515296004</v>
      </c>
      <c r="J23" s="9"/>
      <c r="K23" s="9"/>
      <c r="L23" s="9"/>
      <c r="M23" s="9"/>
      <c r="N23" s="9"/>
    </row>
    <row r="24" spans="1:14" ht="12.75">
      <c r="A24" s="23"/>
      <c r="B24" s="21" t="s">
        <v>302</v>
      </c>
      <c r="C24" s="21"/>
      <c r="D24" s="21"/>
      <c r="E24" s="21"/>
      <c r="F24" s="183">
        <v>764.4481502938012</v>
      </c>
      <c r="G24" s="145"/>
      <c r="H24" s="184">
        <v>764.4275210961652</v>
      </c>
      <c r="J24" s="9"/>
      <c r="K24" s="9"/>
      <c r="L24" s="9"/>
      <c r="M24" s="9"/>
      <c r="N24" s="9"/>
    </row>
    <row r="25" spans="1:14" ht="12.75">
      <c r="A25" s="24"/>
      <c r="B25" s="22" t="s">
        <v>303</v>
      </c>
      <c r="C25" s="22"/>
      <c r="D25" s="22"/>
      <c r="E25" s="22"/>
      <c r="F25" s="185">
        <v>669.8436487638533</v>
      </c>
      <c r="G25" s="186"/>
      <c r="H25" s="187">
        <v>669.8436487638533</v>
      </c>
      <c r="J25" s="9"/>
      <c r="K25" s="9"/>
      <c r="L25" s="9"/>
      <c r="M25" s="9"/>
      <c r="N25" s="9"/>
    </row>
    <row r="26" spans="1:14" s="107" customFormat="1" ht="12.75">
      <c r="A26" s="4" t="s">
        <v>13</v>
      </c>
      <c r="B26" s="2"/>
      <c r="C26" s="188" t="s">
        <v>301</v>
      </c>
      <c r="D26" s="2"/>
      <c r="E26" s="2"/>
      <c r="F26" s="2"/>
      <c r="G26" s="2"/>
      <c r="H26" s="181"/>
      <c r="J26" s="9"/>
      <c r="K26" s="9"/>
      <c r="L26" s="9"/>
      <c r="M26" s="9"/>
      <c r="N26" s="9"/>
    </row>
    <row r="27" spans="1:14" s="107" customFormat="1" ht="13.5" thickBot="1">
      <c r="A27" s="13" t="s">
        <v>14</v>
      </c>
      <c r="B27" s="26"/>
      <c r="C27" s="250" t="s">
        <v>390</v>
      </c>
      <c r="D27" s="26"/>
      <c r="E27" s="26"/>
      <c r="F27" s="26"/>
      <c r="G27" s="26"/>
      <c r="H27" s="108"/>
      <c r="J27" s="9"/>
      <c r="K27" s="9"/>
      <c r="L27" s="9"/>
      <c r="M27" s="9"/>
      <c r="N27" s="9"/>
    </row>
    <row r="28" spans="1:14" s="107" customFormat="1" ht="13.5" thickBot="1">
      <c r="A28" s="2"/>
      <c r="B28" s="2"/>
      <c r="C28" s="2"/>
      <c r="D28" s="2"/>
      <c r="E28" s="2"/>
      <c r="F28" s="2"/>
      <c r="G28" s="2"/>
      <c r="H28" s="2"/>
      <c r="J28" s="9"/>
      <c r="K28" s="9"/>
      <c r="L28" s="9"/>
      <c r="M28" s="9"/>
      <c r="N28" s="9"/>
    </row>
    <row r="29" spans="1:11" s="107" customFormat="1" ht="15.75">
      <c r="A29" s="2"/>
      <c r="B29" s="80" t="s">
        <v>388</v>
      </c>
      <c r="C29" s="82"/>
      <c r="D29" s="82"/>
      <c r="E29" s="82"/>
      <c r="F29" s="83"/>
      <c r="H29" s="80" t="s">
        <v>373</v>
      </c>
      <c r="I29" s="10"/>
      <c r="J29" s="10"/>
      <c r="K29" s="225"/>
    </row>
    <row r="30" spans="1:11" s="107" customFormat="1" ht="12.75">
      <c r="A30" s="2"/>
      <c r="B30" s="24"/>
      <c r="C30" s="22"/>
      <c r="D30" s="22"/>
      <c r="E30" s="21"/>
      <c r="F30" s="84"/>
      <c r="H30" s="227"/>
      <c r="I30" s="228"/>
      <c r="J30" s="228"/>
      <c r="K30" s="229"/>
    </row>
    <row r="31" spans="1:11" s="107" customFormat="1" ht="12.75">
      <c r="A31" s="2"/>
      <c r="B31" s="192"/>
      <c r="C31" s="193"/>
      <c r="D31" s="194"/>
      <c r="E31" s="341" t="s">
        <v>380</v>
      </c>
      <c r="F31" s="351"/>
      <c r="H31" s="4"/>
      <c r="I31" s="2"/>
      <c r="J31" s="2"/>
      <c r="K31" s="230">
        <v>40908</v>
      </c>
    </row>
    <row r="32" spans="1:11" s="107" customFormat="1" ht="12.75">
      <c r="A32" s="2"/>
      <c r="B32" s="195" t="s">
        <v>381</v>
      </c>
      <c r="C32" s="196" t="s">
        <v>280</v>
      </c>
      <c r="D32" s="197" t="s">
        <v>262</v>
      </c>
      <c r="E32" s="339" t="s">
        <v>382</v>
      </c>
      <c r="F32" s="340"/>
      <c r="H32" s="8"/>
      <c r="I32" s="1"/>
      <c r="J32" s="1"/>
      <c r="K32" s="12"/>
    </row>
    <row r="33" spans="1:11" s="107" customFormat="1" ht="12.75">
      <c r="A33" s="2"/>
      <c r="B33" s="23" t="s">
        <v>263</v>
      </c>
      <c r="C33" s="198">
        <v>18433735.36</v>
      </c>
      <c r="D33" s="190">
        <v>0.06372124219054995</v>
      </c>
      <c r="E33" s="232">
        <v>-19.364179915187847</v>
      </c>
      <c r="F33" s="199" t="s">
        <v>383</v>
      </c>
      <c r="H33" s="8" t="s">
        <v>243</v>
      </c>
      <c r="I33" s="1"/>
      <c r="J33" s="1"/>
      <c r="K33" s="113">
        <v>3951729.91</v>
      </c>
    </row>
    <row r="34" spans="1:11" s="107" customFormat="1" ht="12.75">
      <c r="A34" s="2"/>
      <c r="B34" s="200" t="s">
        <v>264</v>
      </c>
      <c r="C34" s="198">
        <v>3937004.42</v>
      </c>
      <c r="D34" s="161">
        <v>0.013609331329365773</v>
      </c>
      <c r="E34" s="233">
        <v>-3.069100664103395</v>
      </c>
      <c r="F34" s="201" t="s">
        <v>383</v>
      </c>
      <c r="H34" s="8" t="s">
        <v>244</v>
      </c>
      <c r="I34" s="1"/>
      <c r="J34" s="1"/>
      <c r="K34" s="113">
        <v>55906752.67</v>
      </c>
    </row>
    <row r="35" spans="1:11" s="107" customFormat="1" ht="12.75">
      <c r="A35" s="2"/>
      <c r="B35" s="23" t="s">
        <v>384</v>
      </c>
      <c r="C35" s="231">
        <v>22370739.78</v>
      </c>
      <c r="D35" s="203">
        <v>0.07733057351991572</v>
      </c>
      <c r="E35" s="204"/>
      <c r="F35" s="199"/>
      <c r="H35" s="8" t="s">
        <v>252</v>
      </c>
      <c r="I35" s="1"/>
      <c r="J35" s="1"/>
      <c r="K35" s="113">
        <v>0</v>
      </c>
    </row>
    <row r="36" spans="1:11" s="107" customFormat="1" ht="12.75">
      <c r="A36" s="2"/>
      <c r="B36" s="121"/>
      <c r="C36" s="124"/>
      <c r="D36" s="234"/>
      <c r="E36" s="341" t="s">
        <v>385</v>
      </c>
      <c r="F36" s="342"/>
      <c r="H36" s="11" t="s">
        <v>85</v>
      </c>
      <c r="I36" s="1"/>
      <c r="J36" s="1"/>
      <c r="K36" s="56">
        <v>0.12369416675038807</v>
      </c>
    </row>
    <row r="37" spans="1:11" s="107" customFormat="1" ht="12.75">
      <c r="A37" s="2"/>
      <c r="B37" s="195" t="s">
        <v>381</v>
      </c>
      <c r="C37" s="196" t="s">
        <v>280</v>
      </c>
      <c r="D37" s="197" t="s">
        <v>262</v>
      </c>
      <c r="E37" s="346" t="s">
        <v>382</v>
      </c>
      <c r="F37" s="347"/>
      <c r="H37" s="8" t="s">
        <v>227</v>
      </c>
      <c r="I37" s="1"/>
      <c r="J37" s="1"/>
      <c r="K37" s="45"/>
    </row>
    <row r="38" spans="1:11" s="107" customFormat="1" ht="12.75">
      <c r="A38" s="2"/>
      <c r="B38" s="206" t="s">
        <v>378</v>
      </c>
      <c r="C38" s="268">
        <v>240395512.64000002</v>
      </c>
      <c r="D38" s="190">
        <v>0.8309927631756374</v>
      </c>
      <c r="E38" s="235">
        <v>41.97573311935552</v>
      </c>
      <c r="F38" s="207" t="s">
        <v>383</v>
      </c>
      <c r="G38" s="247"/>
      <c r="H38" s="8" t="s">
        <v>228</v>
      </c>
      <c r="I38" s="1"/>
      <c r="J38" s="1"/>
      <c r="K38" s="113">
        <v>3208818.05</v>
      </c>
    </row>
    <row r="39" spans="1:11" s="107" customFormat="1" ht="12.75">
      <c r="A39" s="2"/>
      <c r="B39" s="206" t="s">
        <v>281</v>
      </c>
      <c r="C39" s="198">
        <v>13977380.47</v>
      </c>
      <c r="D39" s="191">
        <v>0.048316634080089835</v>
      </c>
      <c r="E39" s="236">
        <v>46.548842290332246</v>
      </c>
      <c r="F39" s="208" t="s">
        <v>383</v>
      </c>
      <c r="G39" s="248"/>
      <c r="H39" s="8" t="s">
        <v>229</v>
      </c>
      <c r="I39" s="1"/>
      <c r="J39" s="1"/>
      <c r="K39" s="113">
        <v>1578426.4</v>
      </c>
    </row>
    <row r="40" spans="1:11" s="107" customFormat="1" ht="12.75">
      <c r="A40" s="2"/>
      <c r="B40" s="206" t="s">
        <v>379</v>
      </c>
      <c r="C40" s="198">
        <v>12477109.61</v>
      </c>
      <c r="D40" s="191">
        <v>0.043130537992970744</v>
      </c>
      <c r="E40" s="236">
        <v>38.824535576873885</v>
      </c>
      <c r="F40" s="208" t="s">
        <v>383</v>
      </c>
      <c r="G40" s="248"/>
      <c r="H40" s="11" t="s">
        <v>230</v>
      </c>
      <c r="I40" s="1"/>
      <c r="J40" s="1"/>
      <c r="K40" s="56">
        <v>0.0856290916816006</v>
      </c>
    </row>
    <row r="41" spans="1:11" s="107" customFormat="1" ht="12.75">
      <c r="A41" s="2"/>
      <c r="B41" s="206" t="s">
        <v>33</v>
      </c>
      <c r="C41" s="198">
        <v>66388.86</v>
      </c>
      <c r="D41" s="191">
        <v>0.00022949123138624219</v>
      </c>
      <c r="E41" s="236">
        <v>67.71336079577206</v>
      </c>
      <c r="F41" s="208" t="s">
        <v>383</v>
      </c>
      <c r="G41" s="248"/>
      <c r="H41" s="23" t="s">
        <v>231</v>
      </c>
      <c r="I41" s="1"/>
      <c r="J41" s="1"/>
      <c r="K41" s="113">
        <v>51119508.22</v>
      </c>
    </row>
    <row r="42" spans="1:11" s="107" customFormat="1" ht="12.75">
      <c r="A42" s="2"/>
      <c r="B42" s="209" t="s">
        <v>282</v>
      </c>
      <c r="C42" s="198">
        <v>0</v>
      </c>
      <c r="D42" s="161">
        <v>0</v>
      </c>
      <c r="E42" s="237">
        <v>0</v>
      </c>
      <c r="F42" s="210" t="s">
        <v>383</v>
      </c>
      <c r="G42" s="188"/>
      <c r="H42" s="27" t="s">
        <v>231</v>
      </c>
      <c r="I42" s="3"/>
      <c r="J42" s="3"/>
      <c r="K42" s="57">
        <v>0.11310234760523989</v>
      </c>
    </row>
    <row r="43" spans="1:11" s="107" customFormat="1" ht="12.75">
      <c r="A43" s="2"/>
      <c r="B43" s="211" t="s">
        <v>386</v>
      </c>
      <c r="C43" s="202">
        <v>266916391.58000004</v>
      </c>
      <c r="D43" s="203">
        <v>0.9226694264800842</v>
      </c>
      <c r="E43" s="21"/>
      <c r="F43" s="84"/>
      <c r="G43" s="188"/>
      <c r="H43" s="4" t="s">
        <v>13</v>
      </c>
      <c r="I43" s="5"/>
      <c r="J43" s="1"/>
      <c r="K43" s="12"/>
    </row>
    <row r="44" spans="1:11" s="107" customFormat="1" ht="13.5" thickBot="1">
      <c r="A44" s="2"/>
      <c r="B44" s="212" t="s">
        <v>38</v>
      </c>
      <c r="C44" s="213">
        <v>289287131.36</v>
      </c>
      <c r="D44" s="214">
        <v>0.9999999999999999</v>
      </c>
      <c r="E44" s="348"/>
      <c r="F44" s="349"/>
      <c r="G44" s="251"/>
      <c r="H44" s="13"/>
      <c r="I44" s="26"/>
      <c r="J44" s="26"/>
      <c r="K44" s="226"/>
    </row>
    <row r="45" spans="1:8" s="107" customFormat="1" ht="11.25">
      <c r="A45" s="2"/>
      <c r="B45" s="215"/>
      <c r="C45" s="216"/>
      <c r="D45" s="216"/>
      <c r="E45" s="216"/>
      <c r="F45" s="217"/>
      <c r="G45" s="2"/>
      <c r="H45" s="2"/>
    </row>
    <row r="46" spans="1:8" s="107" customFormat="1" ht="12.75">
      <c r="A46" s="2"/>
      <c r="B46" s="218" t="s">
        <v>13</v>
      </c>
      <c r="C46" s="249" t="s">
        <v>387</v>
      </c>
      <c r="D46" s="219"/>
      <c r="E46" s="219"/>
      <c r="F46" s="220"/>
      <c r="G46" s="2"/>
      <c r="H46" s="2"/>
    </row>
    <row r="47" spans="1:8" s="107" customFormat="1" ht="12" thickBot="1">
      <c r="A47" s="2"/>
      <c r="B47" s="221"/>
      <c r="C47" s="222"/>
      <c r="D47" s="222"/>
      <c r="E47" s="222"/>
      <c r="F47" s="223"/>
      <c r="G47" s="2"/>
      <c r="H47" s="2"/>
    </row>
    <row r="49" ht="13.5" thickBot="1"/>
    <row r="50" spans="1:11" ht="15.75">
      <c r="A50" s="80" t="s">
        <v>313</v>
      </c>
      <c r="B50" s="82"/>
      <c r="C50" s="82"/>
      <c r="D50" s="82"/>
      <c r="E50" s="82"/>
      <c r="F50" s="82"/>
      <c r="G50" s="82"/>
      <c r="H50" s="82"/>
      <c r="I50" s="82"/>
      <c r="J50" s="82"/>
      <c r="K50" s="83"/>
    </row>
    <row r="51" spans="1:11" ht="6.75" customHeight="1">
      <c r="A51" s="23"/>
      <c r="B51" s="21"/>
      <c r="C51" s="21"/>
      <c r="D51" s="21"/>
      <c r="E51" s="21"/>
      <c r="F51" s="21"/>
      <c r="G51" s="21"/>
      <c r="H51" s="21"/>
      <c r="I51" s="21"/>
      <c r="J51" s="21"/>
      <c r="K51" s="84"/>
    </row>
    <row r="52" spans="1:11" s="138" customFormat="1" ht="12.75">
      <c r="A52" s="109"/>
      <c r="B52" s="110"/>
      <c r="C52" s="110"/>
      <c r="D52" s="110"/>
      <c r="E52" s="151"/>
      <c r="F52" s="350" t="s">
        <v>34</v>
      </c>
      <c r="G52" s="350"/>
      <c r="H52" s="350" t="s">
        <v>15</v>
      </c>
      <c r="I52" s="350"/>
      <c r="J52" s="350" t="s">
        <v>37</v>
      </c>
      <c r="K52" s="353"/>
    </row>
    <row r="53" spans="1:11" s="138" customFormat="1" ht="12.75">
      <c r="A53" s="109"/>
      <c r="B53" s="110"/>
      <c r="C53" s="110"/>
      <c r="D53" s="110"/>
      <c r="E53" s="151"/>
      <c r="F53" s="72" t="s">
        <v>35</v>
      </c>
      <c r="G53" s="72" t="s">
        <v>36</v>
      </c>
      <c r="H53" s="152" t="s">
        <v>35</v>
      </c>
      <c r="I53" s="153" t="s">
        <v>36</v>
      </c>
      <c r="J53" s="72" t="s">
        <v>35</v>
      </c>
      <c r="K53" s="73" t="s">
        <v>36</v>
      </c>
    </row>
    <row r="54" spans="1:11" ht="12.75">
      <c r="A54" s="23"/>
      <c r="B54" s="21" t="s">
        <v>30</v>
      </c>
      <c r="C54" s="21"/>
      <c r="D54" s="21"/>
      <c r="E54" s="21"/>
      <c r="F54" s="145">
        <v>2588</v>
      </c>
      <c r="G54" s="145">
        <v>2408</v>
      </c>
      <c r="H54" s="155">
        <v>19769855.31</v>
      </c>
      <c r="I54" s="155">
        <v>18433735.36</v>
      </c>
      <c r="J54" s="156">
        <v>0.0664176679724345</v>
      </c>
      <c r="K54" s="157">
        <v>0.06372124219054993</v>
      </c>
    </row>
    <row r="55" spans="1:11" ht="12.75">
      <c r="A55" s="23"/>
      <c r="B55" s="21" t="s">
        <v>292</v>
      </c>
      <c r="C55" s="21"/>
      <c r="D55" s="21"/>
      <c r="E55" s="21"/>
      <c r="F55" s="145">
        <v>36871</v>
      </c>
      <c r="G55" s="145">
        <v>36095</v>
      </c>
      <c r="H55" s="155">
        <v>246974340.26</v>
      </c>
      <c r="I55" s="155">
        <v>240395512.64</v>
      </c>
      <c r="J55" s="156">
        <v>0.8297207780171528</v>
      </c>
      <c r="K55" s="158">
        <v>0.8309927631756372</v>
      </c>
    </row>
    <row r="56" spans="1:11" ht="12.75">
      <c r="A56" s="23"/>
      <c r="B56" s="21" t="s">
        <v>294</v>
      </c>
      <c r="C56" s="21"/>
      <c r="D56" s="21"/>
      <c r="E56" s="21"/>
      <c r="F56" s="145">
        <v>1607</v>
      </c>
      <c r="G56" s="145">
        <v>1753</v>
      </c>
      <c r="H56" s="155">
        <v>12494060.68</v>
      </c>
      <c r="I56" s="155">
        <v>13977380.47</v>
      </c>
      <c r="J56" s="156">
        <v>0.04197432711871927</v>
      </c>
      <c r="K56" s="158">
        <v>0.04831663408008982</v>
      </c>
    </row>
    <row r="57" spans="1:11" ht="12.75">
      <c r="A57" s="23"/>
      <c r="B57" s="21" t="s">
        <v>290</v>
      </c>
      <c r="C57" s="21"/>
      <c r="D57" s="21"/>
      <c r="E57" s="21"/>
      <c r="F57" s="145">
        <v>602</v>
      </c>
      <c r="G57" s="145">
        <v>510</v>
      </c>
      <c r="H57" s="155">
        <v>5153944.95</v>
      </c>
      <c r="I57" s="155">
        <v>3937004.42</v>
      </c>
      <c r="J57" s="156">
        <v>0.01731489679968252</v>
      </c>
      <c r="K57" s="158">
        <v>0.01360933132936577</v>
      </c>
    </row>
    <row r="58" spans="1:11" ht="12.75">
      <c r="A58" s="23"/>
      <c r="B58" s="21" t="s">
        <v>293</v>
      </c>
      <c r="C58" s="21"/>
      <c r="D58" s="21"/>
      <c r="E58" s="21"/>
      <c r="F58" s="145">
        <v>1448</v>
      </c>
      <c r="G58" s="145">
        <v>1470</v>
      </c>
      <c r="H58" s="155">
        <v>13245430.23</v>
      </c>
      <c r="I58" s="155">
        <v>12477109.61</v>
      </c>
      <c r="J58" s="156">
        <v>0.04449858501104967</v>
      </c>
      <c r="K58" s="158">
        <v>0.04313053799297074</v>
      </c>
    </row>
    <row r="59" spans="1:11" ht="12.75">
      <c r="A59" s="23"/>
      <c r="B59" s="21" t="s">
        <v>295</v>
      </c>
      <c r="C59" s="21"/>
      <c r="D59" s="21"/>
      <c r="E59" s="21"/>
      <c r="F59" s="145">
        <v>7</v>
      </c>
      <c r="G59" s="145">
        <v>13</v>
      </c>
      <c r="H59" s="155">
        <v>21950.93</v>
      </c>
      <c r="I59" s="155">
        <v>66388.86</v>
      </c>
      <c r="J59" s="156">
        <v>7.3745080961149E-05</v>
      </c>
      <c r="K59" s="158">
        <v>0.00022949123138624213</v>
      </c>
    </row>
    <row r="60" spans="1:11" ht="12.75">
      <c r="A60" s="23"/>
      <c r="B60" s="21" t="s">
        <v>282</v>
      </c>
      <c r="C60" s="21"/>
      <c r="D60" s="21"/>
      <c r="E60" s="21"/>
      <c r="F60" s="186">
        <v>0</v>
      </c>
      <c r="G60" s="186">
        <v>0</v>
      </c>
      <c r="H60" s="270">
        <v>0</v>
      </c>
      <c r="I60" s="270">
        <v>0</v>
      </c>
      <c r="J60" s="161">
        <v>0</v>
      </c>
      <c r="K60" s="162">
        <v>0</v>
      </c>
    </row>
    <row r="61" spans="1:11" ht="12.75">
      <c r="A61" s="24"/>
      <c r="B61" s="6" t="s">
        <v>38</v>
      </c>
      <c r="C61" s="22"/>
      <c r="D61" s="22"/>
      <c r="E61" s="163"/>
      <c r="F61" s="164">
        <v>43123</v>
      </c>
      <c r="G61" s="164">
        <v>42249</v>
      </c>
      <c r="H61" s="165">
        <v>297659582.36</v>
      </c>
      <c r="I61" s="165">
        <v>289287131.3600001</v>
      </c>
      <c r="J61" s="166">
        <v>1</v>
      </c>
      <c r="K61" s="167">
        <v>0.9999999999999998</v>
      </c>
    </row>
    <row r="62" spans="1:11" s="107" customFormat="1" ht="11.25">
      <c r="A62" s="4" t="s">
        <v>13</v>
      </c>
      <c r="B62" s="2"/>
      <c r="C62" s="2"/>
      <c r="D62" s="2"/>
      <c r="E62" s="2"/>
      <c r="F62" s="2"/>
      <c r="G62" s="2"/>
      <c r="H62" s="2"/>
      <c r="I62" s="2"/>
      <c r="J62" s="174"/>
      <c r="K62" s="175"/>
    </row>
    <row r="63" spans="1:11" s="107" customFormat="1" ht="12" thickBot="1">
      <c r="A63" s="13" t="s">
        <v>14</v>
      </c>
      <c r="B63" s="26"/>
      <c r="C63" s="26"/>
      <c r="D63" s="26"/>
      <c r="E63" s="26"/>
      <c r="F63" s="26"/>
      <c r="G63" s="26"/>
      <c r="H63" s="26"/>
      <c r="I63" s="26"/>
      <c r="J63" s="170"/>
      <c r="K63" s="171"/>
    </row>
    <row r="64" spans="1:11" ht="12.75" customHeight="1" thickBot="1">
      <c r="A64" s="149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5.75">
      <c r="A65" s="80" t="s">
        <v>314</v>
      </c>
      <c r="B65" s="82"/>
      <c r="C65" s="82"/>
      <c r="D65" s="82"/>
      <c r="E65" s="82"/>
      <c r="F65" s="82"/>
      <c r="G65" s="82"/>
      <c r="H65" s="82"/>
      <c r="I65" s="82"/>
      <c r="J65" s="82"/>
      <c r="K65" s="83"/>
    </row>
    <row r="66" spans="1:11" ht="6.75" customHeight="1">
      <c r="A66" s="23"/>
      <c r="B66" s="21"/>
      <c r="C66" s="21"/>
      <c r="D66" s="21"/>
      <c r="E66" s="21"/>
      <c r="F66" s="21"/>
      <c r="G66" s="21"/>
      <c r="H66" s="21"/>
      <c r="I66" s="21"/>
      <c r="J66" s="21"/>
      <c r="K66" s="84"/>
    </row>
    <row r="67" spans="1:11" s="138" customFormat="1" ht="12.75">
      <c r="A67" s="109"/>
      <c r="B67" s="110"/>
      <c r="C67" s="110"/>
      <c r="D67" s="110"/>
      <c r="E67" s="151"/>
      <c r="F67" s="350" t="s">
        <v>34</v>
      </c>
      <c r="G67" s="350"/>
      <c r="H67" s="350" t="s">
        <v>15</v>
      </c>
      <c r="I67" s="350"/>
      <c r="J67" s="350" t="s">
        <v>37</v>
      </c>
      <c r="K67" s="353"/>
    </row>
    <row r="68" spans="1:11" s="138" customFormat="1" ht="12.75">
      <c r="A68" s="109"/>
      <c r="B68" s="110"/>
      <c r="C68" s="110"/>
      <c r="D68" s="110"/>
      <c r="E68" s="151"/>
      <c r="F68" s="72" t="s">
        <v>35</v>
      </c>
      <c r="G68" s="72" t="s">
        <v>36</v>
      </c>
      <c r="H68" s="172" t="s">
        <v>35</v>
      </c>
      <c r="I68" s="173" t="s">
        <v>36</v>
      </c>
      <c r="J68" s="72" t="s">
        <v>35</v>
      </c>
      <c r="K68" s="73" t="s">
        <v>36</v>
      </c>
    </row>
    <row r="69" spans="1:11" ht="12.75">
      <c r="A69" s="23"/>
      <c r="B69" s="21" t="s">
        <v>31</v>
      </c>
      <c r="C69" s="21"/>
      <c r="D69" s="21"/>
      <c r="E69" s="21"/>
      <c r="F69" s="145">
        <v>30810</v>
      </c>
      <c r="G69" s="145">
        <v>31559</v>
      </c>
      <c r="H69" s="155">
        <v>201561660.65</v>
      </c>
      <c r="I69" s="155">
        <v>206645458.08</v>
      </c>
      <c r="J69" s="156">
        <v>0.7768254628300946</v>
      </c>
      <c r="K69" s="157">
        <v>0.81237216573481</v>
      </c>
    </row>
    <row r="70" spans="1:11" ht="12.75">
      <c r="A70" s="23"/>
      <c r="B70" s="21" t="s">
        <v>289</v>
      </c>
      <c r="C70" s="21"/>
      <c r="D70" s="21"/>
      <c r="E70" s="21"/>
      <c r="F70" s="145">
        <v>2319</v>
      </c>
      <c r="G70" s="145">
        <v>2028</v>
      </c>
      <c r="H70" s="155">
        <v>14521817.13</v>
      </c>
      <c r="I70" s="155">
        <v>12617466.21</v>
      </c>
      <c r="J70" s="156">
        <v>0.05596757476976188</v>
      </c>
      <c r="K70" s="158">
        <v>0.0496022436028345</v>
      </c>
    </row>
    <row r="71" spans="1:11" ht="12.75">
      <c r="A71" s="23"/>
      <c r="B71" s="21" t="s">
        <v>131</v>
      </c>
      <c r="C71" s="21"/>
      <c r="D71" s="21"/>
      <c r="E71" s="21"/>
      <c r="F71" s="145">
        <v>2111</v>
      </c>
      <c r="G71" s="145">
        <v>1967</v>
      </c>
      <c r="H71" s="155">
        <v>16272365.98</v>
      </c>
      <c r="I71" s="155">
        <v>15656817.44</v>
      </c>
      <c r="J71" s="156">
        <v>0.06271424929220132</v>
      </c>
      <c r="K71" s="158">
        <v>0.06155065207057825</v>
      </c>
    </row>
    <row r="72" spans="1:11" ht="12.75">
      <c r="A72" s="23"/>
      <c r="B72" s="21" t="s">
        <v>132</v>
      </c>
      <c r="C72" s="21"/>
      <c r="D72" s="21"/>
      <c r="E72" s="21"/>
      <c r="F72" s="145">
        <v>868</v>
      </c>
      <c r="G72" s="145">
        <v>306</v>
      </c>
      <c r="H72" s="155">
        <v>7138320.39</v>
      </c>
      <c r="I72" s="155">
        <v>2523380.12</v>
      </c>
      <c r="J72" s="156">
        <v>0.027511328408928993</v>
      </c>
      <c r="K72" s="158">
        <v>0.009920004011232438</v>
      </c>
    </row>
    <row r="73" spans="1:11" ht="12.75">
      <c r="A73" s="23"/>
      <c r="B73" s="21" t="s">
        <v>133</v>
      </c>
      <c r="C73" s="21"/>
      <c r="D73" s="21"/>
      <c r="E73" s="21"/>
      <c r="F73" s="145">
        <v>594</v>
      </c>
      <c r="G73" s="145">
        <v>489</v>
      </c>
      <c r="H73" s="155">
        <v>5097108.26</v>
      </c>
      <c r="I73" s="155">
        <v>4452104.47</v>
      </c>
      <c r="J73" s="156">
        <v>0.019644427766673085</v>
      </c>
      <c r="K73" s="158">
        <v>0.01750227555919156</v>
      </c>
    </row>
    <row r="74" spans="1:11" ht="12.75">
      <c r="A74" s="23"/>
      <c r="B74" s="21" t="s">
        <v>135</v>
      </c>
      <c r="C74" s="21"/>
      <c r="D74" s="21"/>
      <c r="E74" s="21"/>
      <c r="F74" s="145">
        <v>355</v>
      </c>
      <c r="G74" s="145">
        <v>451</v>
      </c>
      <c r="H74" s="155">
        <v>3249301.71</v>
      </c>
      <c r="I74" s="155">
        <v>3932615.13</v>
      </c>
      <c r="J74" s="156">
        <v>0.01252291877634601</v>
      </c>
      <c r="K74" s="158">
        <v>0.015460040108516577</v>
      </c>
    </row>
    <row r="75" spans="1:11" ht="12.75">
      <c r="A75" s="23"/>
      <c r="B75" s="21" t="s">
        <v>134</v>
      </c>
      <c r="C75" s="21"/>
      <c r="D75" s="21"/>
      <c r="E75" s="21"/>
      <c r="F75" s="145">
        <v>432</v>
      </c>
      <c r="G75" s="145">
        <v>308</v>
      </c>
      <c r="H75" s="155">
        <v>3449808.89</v>
      </c>
      <c r="I75" s="155">
        <v>2378724.66</v>
      </c>
      <c r="J75" s="156">
        <v>0.01329568023505776</v>
      </c>
      <c r="K75" s="158">
        <v>0.009351329188096131</v>
      </c>
    </row>
    <row r="76" spans="1:11" ht="12.75">
      <c r="A76" s="23"/>
      <c r="B76" s="21" t="s">
        <v>136</v>
      </c>
      <c r="C76" s="21"/>
      <c r="D76" s="21"/>
      <c r="E76" s="21"/>
      <c r="F76" s="145">
        <v>301</v>
      </c>
      <c r="G76" s="145">
        <v>211</v>
      </c>
      <c r="H76" s="155">
        <v>2793918.3</v>
      </c>
      <c r="I76" s="155">
        <v>2048045.57</v>
      </c>
      <c r="J76" s="156">
        <v>0.010767855699877964</v>
      </c>
      <c r="K76" s="158">
        <v>0.00805135148230732</v>
      </c>
    </row>
    <row r="77" spans="1:11" ht="12.75">
      <c r="A77" s="23"/>
      <c r="B77" s="21" t="s">
        <v>137</v>
      </c>
      <c r="C77" s="21"/>
      <c r="D77" s="21"/>
      <c r="E77" s="21"/>
      <c r="F77" s="145">
        <v>238</v>
      </c>
      <c r="G77" s="145">
        <v>182</v>
      </c>
      <c r="H77" s="155">
        <v>2328973.42</v>
      </c>
      <c r="I77" s="155">
        <v>1645679.75</v>
      </c>
      <c r="J77" s="156">
        <v>0.008975942394382569</v>
      </c>
      <c r="K77" s="158">
        <v>0.006469556287541805</v>
      </c>
    </row>
    <row r="78" spans="1:11" ht="12.75">
      <c r="A78" s="23"/>
      <c r="B78" s="21" t="s">
        <v>287</v>
      </c>
      <c r="C78" s="21"/>
      <c r="D78" s="21"/>
      <c r="E78" s="21"/>
      <c r="F78" s="145">
        <v>259</v>
      </c>
      <c r="G78" s="145">
        <v>200</v>
      </c>
      <c r="H78" s="155">
        <v>2140856.55</v>
      </c>
      <c r="I78" s="155">
        <v>1542326.7</v>
      </c>
      <c r="J78" s="156">
        <v>0.008250933609811916</v>
      </c>
      <c r="K78" s="158">
        <v>0.006063251005809972</v>
      </c>
    </row>
    <row r="79" spans="1:11" ht="12.75">
      <c r="A79" s="23"/>
      <c r="B79" s="21" t="s">
        <v>288</v>
      </c>
      <c r="C79" s="21"/>
      <c r="D79" s="21"/>
      <c r="E79" s="21"/>
      <c r="F79" s="159">
        <v>191</v>
      </c>
      <c r="G79" s="159">
        <v>147</v>
      </c>
      <c r="H79" s="160">
        <v>914269.66</v>
      </c>
      <c r="I79" s="160">
        <v>930274.98</v>
      </c>
      <c r="J79" s="161">
        <v>0.00352362621686414</v>
      </c>
      <c r="K79" s="162">
        <v>0.003657130949081574</v>
      </c>
    </row>
    <row r="80" spans="1:11" ht="12.75">
      <c r="A80" s="24"/>
      <c r="B80" s="6" t="s">
        <v>32</v>
      </c>
      <c r="C80" s="22"/>
      <c r="D80" s="22"/>
      <c r="E80" s="163"/>
      <c r="F80" s="164">
        <v>38478</v>
      </c>
      <c r="G80" s="164">
        <v>37848</v>
      </c>
      <c r="H80" s="165">
        <v>259468400.93999997</v>
      </c>
      <c r="I80" s="165">
        <v>254372893.10999998</v>
      </c>
      <c r="J80" s="166">
        <v>1.0000000000000002</v>
      </c>
      <c r="K80" s="167">
        <v>0.9999999999999999</v>
      </c>
    </row>
    <row r="81" spans="1:11" s="107" customFormat="1" ht="11.25">
      <c r="A81" s="4" t="s">
        <v>13</v>
      </c>
      <c r="B81" s="2"/>
      <c r="C81" s="2"/>
      <c r="D81" s="2"/>
      <c r="E81" s="2"/>
      <c r="F81" s="2"/>
      <c r="G81" s="2"/>
      <c r="H81" s="2"/>
      <c r="I81" s="2"/>
      <c r="J81" s="174"/>
      <c r="K81" s="175"/>
    </row>
    <row r="82" spans="1:11" s="107" customFormat="1" ht="12" thickBot="1">
      <c r="A82" s="13" t="s">
        <v>14</v>
      </c>
      <c r="B82" s="26"/>
      <c r="C82" s="26"/>
      <c r="D82" s="26"/>
      <c r="E82" s="26"/>
      <c r="F82" s="26"/>
      <c r="G82" s="26"/>
      <c r="H82" s="26"/>
      <c r="I82" s="26"/>
      <c r="J82" s="170"/>
      <c r="K82" s="171"/>
    </row>
    <row r="83" spans="1:11" s="107" customFormat="1" ht="12" thickBot="1">
      <c r="A83" s="2"/>
      <c r="B83" s="2"/>
      <c r="C83" s="2"/>
      <c r="D83" s="2"/>
      <c r="E83" s="2"/>
      <c r="F83" s="2"/>
      <c r="G83" s="2"/>
      <c r="H83" s="2"/>
      <c r="I83" s="2"/>
      <c r="J83" s="174"/>
      <c r="K83" s="174"/>
    </row>
    <row r="84" spans="1:11" s="107" customFormat="1" ht="15.75">
      <c r="A84" s="80" t="s">
        <v>315</v>
      </c>
      <c r="B84" s="82"/>
      <c r="C84" s="82"/>
      <c r="D84" s="82"/>
      <c r="E84" s="82"/>
      <c r="F84" s="82"/>
      <c r="G84" s="82"/>
      <c r="H84" s="82"/>
      <c r="I84" s="82"/>
      <c r="J84" s="82"/>
      <c r="K84" s="83"/>
    </row>
    <row r="85" spans="1:11" s="107" customFormat="1" ht="12.75">
      <c r="A85" s="23"/>
      <c r="B85" s="21"/>
      <c r="C85" s="21"/>
      <c r="D85" s="21"/>
      <c r="E85" s="21"/>
      <c r="F85" s="21"/>
      <c r="G85" s="21"/>
      <c r="H85" s="21"/>
      <c r="I85" s="21"/>
      <c r="J85" s="21"/>
      <c r="K85" s="84"/>
    </row>
    <row r="86" spans="1:11" s="107" customFormat="1" ht="12.75">
      <c r="A86" s="176"/>
      <c r="B86" s="177"/>
      <c r="C86" s="177"/>
      <c r="D86" s="177"/>
      <c r="E86" s="178"/>
      <c r="F86" s="323" t="s">
        <v>34</v>
      </c>
      <c r="G86" s="324"/>
      <c r="H86" s="323" t="s">
        <v>15</v>
      </c>
      <c r="I86" s="324"/>
      <c r="J86" s="323" t="s">
        <v>37</v>
      </c>
      <c r="K86" s="338"/>
    </row>
    <row r="87" spans="1:11" s="107" customFormat="1" ht="12.75">
      <c r="A87" s="176"/>
      <c r="B87" s="177"/>
      <c r="C87" s="177"/>
      <c r="D87" s="177"/>
      <c r="E87" s="178"/>
      <c r="F87" s="72" t="s">
        <v>35</v>
      </c>
      <c r="G87" s="72" t="s">
        <v>36</v>
      </c>
      <c r="H87" s="172" t="s">
        <v>35</v>
      </c>
      <c r="I87" s="173" t="s">
        <v>36</v>
      </c>
      <c r="J87" s="72" t="s">
        <v>35</v>
      </c>
      <c r="K87" s="73" t="s">
        <v>36</v>
      </c>
    </row>
    <row r="88" spans="1:11" s="107" customFormat="1" ht="12.75">
      <c r="A88" s="121"/>
      <c r="B88" s="21" t="s">
        <v>142</v>
      </c>
      <c r="C88" s="123"/>
      <c r="D88" s="123"/>
      <c r="E88" s="179"/>
      <c r="F88" s="182">
        <v>23617</v>
      </c>
      <c r="G88" s="182">
        <v>23225</v>
      </c>
      <c r="H88" s="269">
        <v>210261555.61</v>
      </c>
      <c r="I88" s="269">
        <v>205015526.25</v>
      </c>
      <c r="J88" s="156">
        <v>0.7063826198469306</v>
      </c>
      <c r="K88" s="157">
        <v>0.7086921747475547</v>
      </c>
    </row>
    <row r="89" spans="1:11" s="107" customFormat="1" ht="12.75">
      <c r="A89" s="23"/>
      <c r="B89" s="21" t="s">
        <v>146</v>
      </c>
      <c r="C89" s="21"/>
      <c r="D89" s="21"/>
      <c r="E89" s="180"/>
      <c r="F89" s="145">
        <v>8096</v>
      </c>
      <c r="G89" s="145">
        <v>7922</v>
      </c>
      <c r="H89" s="155">
        <v>46101362.71</v>
      </c>
      <c r="I89" s="155">
        <v>44680480.28</v>
      </c>
      <c r="J89" s="156">
        <v>0.15487948462631176</v>
      </c>
      <c r="K89" s="158">
        <v>0.15445028636409647</v>
      </c>
    </row>
    <row r="90" spans="1:11" s="107" customFormat="1" ht="12.75">
      <c r="A90" s="23"/>
      <c r="B90" s="21" t="s">
        <v>145</v>
      </c>
      <c r="C90" s="21"/>
      <c r="D90" s="21"/>
      <c r="E90" s="180"/>
      <c r="F90" s="145">
        <v>10292</v>
      </c>
      <c r="G90" s="145">
        <v>10096</v>
      </c>
      <c r="H90" s="155">
        <v>34060937.11</v>
      </c>
      <c r="I90" s="155">
        <v>32781484.24</v>
      </c>
      <c r="J90" s="156">
        <v>0.11442916381171797</v>
      </c>
      <c r="K90" s="158">
        <v>0.11331815586088223</v>
      </c>
    </row>
    <row r="91" spans="1:11" s="107" customFormat="1" ht="12.75">
      <c r="A91" s="23"/>
      <c r="B91" s="21" t="s">
        <v>147</v>
      </c>
      <c r="C91" s="21"/>
      <c r="D91" s="21"/>
      <c r="E91" s="180"/>
      <c r="F91" s="145">
        <v>586</v>
      </c>
      <c r="G91" s="145">
        <v>566</v>
      </c>
      <c r="H91" s="155">
        <v>4864892.22</v>
      </c>
      <c r="I91" s="155">
        <v>4780297.16</v>
      </c>
      <c r="J91" s="156">
        <v>0.016343811885472</v>
      </c>
      <c r="K91" s="158">
        <v>0.016524403064618914</v>
      </c>
    </row>
    <row r="92" spans="1:11" s="107" customFormat="1" ht="12.75">
      <c r="A92" s="23"/>
      <c r="B92" s="21" t="s">
        <v>143</v>
      </c>
      <c r="C92" s="21"/>
      <c r="D92" s="21"/>
      <c r="E92" s="180"/>
      <c r="F92" s="145">
        <v>205</v>
      </c>
      <c r="G92" s="145">
        <v>201</v>
      </c>
      <c r="H92" s="155">
        <v>1147189.81</v>
      </c>
      <c r="I92" s="155">
        <v>1105359.23</v>
      </c>
      <c r="J92" s="156">
        <v>0.0038540328549293876</v>
      </c>
      <c r="K92" s="158">
        <v>0.003820976151975624</v>
      </c>
    </row>
    <row r="93" spans="1:11" s="107" customFormat="1" ht="12.75">
      <c r="A93" s="23"/>
      <c r="B93" s="21" t="s">
        <v>144</v>
      </c>
      <c r="C93" s="21"/>
      <c r="D93" s="21"/>
      <c r="E93" s="180"/>
      <c r="F93" s="145">
        <v>176</v>
      </c>
      <c r="G93" s="145">
        <v>169</v>
      </c>
      <c r="H93" s="155">
        <v>750644.26</v>
      </c>
      <c r="I93" s="155">
        <v>719551.79</v>
      </c>
      <c r="J93" s="156">
        <v>0.0025218212497931424</v>
      </c>
      <c r="K93" s="158">
        <v>0.0024873273367440668</v>
      </c>
    </row>
    <row r="94" spans="1:11" s="107" customFormat="1" ht="12.75">
      <c r="A94" s="23"/>
      <c r="B94" s="21" t="s">
        <v>322</v>
      </c>
      <c r="C94" s="21"/>
      <c r="D94" s="21"/>
      <c r="E94" s="180"/>
      <c r="F94" s="186">
        <v>151</v>
      </c>
      <c r="G94" s="186">
        <v>70</v>
      </c>
      <c r="H94" s="270">
        <v>473000.64</v>
      </c>
      <c r="I94" s="270">
        <v>204432.41</v>
      </c>
      <c r="J94" s="161">
        <v>0.0015890657248451565</v>
      </c>
      <c r="K94" s="162">
        <v>0.0007066764741276943</v>
      </c>
    </row>
    <row r="95" spans="1:11" s="107" customFormat="1" ht="12.75">
      <c r="A95" s="24"/>
      <c r="B95" s="6" t="s">
        <v>38</v>
      </c>
      <c r="C95" s="22"/>
      <c r="D95" s="22"/>
      <c r="E95" s="163"/>
      <c r="F95" s="164">
        <v>43123</v>
      </c>
      <c r="G95" s="164">
        <v>42249</v>
      </c>
      <c r="H95" s="165">
        <v>297659582.36</v>
      </c>
      <c r="I95" s="165">
        <v>289287131.3600001</v>
      </c>
      <c r="J95" s="166">
        <v>1</v>
      </c>
      <c r="K95" s="167">
        <v>0.9999999999999997</v>
      </c>
    </row>
    <row r="96" spans="1:11" s="107" customFormat="1" ht="11.25">
      <c r="A96" s="4" t="s">
        <v>13</v>
      </c>
      <c r="B96" s="4"/>
      <c r="C96" s="275" t="s">
        <v>323</v>
      </c>
      <c r="D96" s="2"/>
      <c r="E96" s="2"/>
      <c r="F96" s="2"/>
      <c r="G96" s="2"/>
      <c r="H96" s="2"/>
      <c r="I96" s="2"/>
      <c r="J96" s="2"/>
      <c r="K96" s="181"/>
    </row>
    <row r="97" spans="1:11" s="107" customFormat="1" ht="12" thickBot="1">
      <c r="A97" s="13" t="s">
        <v>14</v>
      </c>
      <c r="B97" s="13"/>
      <c r="C97" s="26"/>
      <c r="D97" s="26"/>
      <c r="E97" s="26"/>
      <c r="F97" s="26"/>
      <c r="G97" s="26"/>
      <c r="H97" s="26"/>
      <c r="I97" s="26"/>
      <c r="J97" s="26"/>
      <c r="K97" s="108"/>
    </row>
    <row r="98" ht="13.5" thickBot="1"/>
    <row r="99" spans="1:11" ht="15.75">
      <c r="A99" s="80" t="s">
        <v>316</v>
      </c>
      <c r="B99" s="82"/>
      <c r="C99" s="82"/>
      <c r="D99" s="82"/>
      <c r="E99" s="82"/>
      <c r="F99" s="82"/>
      <c r="G99" s="82"/>
      <c r="H99" s="82"/>
      <c r="I99" s="82"/>
      <c r="J99" s="82"/>
      <c r="K99" s="83"/>
    </row>
    <row r="100" spans="1:11" ht="6.75" customHeight="1">
      <c r="A100" s="23"/>
      <c r="B100" s="21"/>
      <c r="C100" s="21"/>
      <c r="D100" s="21"/>
      <c r="E100" s="21"/>
      <c r="F100" s="21"/>
      <c r="G100" s="21"/>
      <c r="H100" s="21"/>
      <c r="I100" s="21"/>
      <c r="J100" s="21"/>
      <c r="K100" s="84"/>
    </row>
    <row r="101" spans="1:11" ht="12.75" customHeight="1">
      <c r="A101" s="176"/>
      <c r="B101" s="177"/>
      <c r="C101" s="177"/>
      <c r="D101" s="177"/>
      <c r="E101" s="177"/>
      <c r="F101" s="323" t="s">
        <v>34</v>
      </c>
      <c r="G101" s="324"/>
      <c r="H101" s="323" t="s">
        <v>15</v>
      </c>
      <c r="I101" s="324"/>
      <c r="J101" s="323" t="s">
        <v>37</v>
      </c>
      <c r="K101" s="338"/>
    </row>
    <row r="102" spans="1:11" ht="12.75">
      <c r="A102" s="176"/>
      <c r="B102" s="177"/>
      <c r="C102" s="177"/>
      <c r="D102" s="177"/>
      <c r="E102" s="177"/>
      <c r="F102" s="72" t="s">
        <v>35</v>
      </c>
      <c r="G102" s="72" t="s">
        <v>36</v>
      </c>
      <c r="H102" s="72" t="s">
        <v>35</v>
      </c>
      <c r="I102" s="71" t="s">
        <v>36</v>
      </c>
      <c r="J102" s="72" t="s">
        <v>35</v>
      </c>
      <c r="K102" s="73" t="s">
        <v>36</v>
      </c>
    </row>
    <row r="103" spans="1:11" ht="12.75">
      <c r="A103" s="23"/>
      <c r="B103" s="21" t="s">
        <v>139</v>
      </c>
      <c r="C103" s="21"/>
      <c r="D103" s="21"/>
      <c r="E103" s="21"/>
      <c r="F103" s="145">
        <v>2785</v>
      </c>
      <c r="G103" s="145">
        <v>2747</v>
      </c>
      <c r="H103" s="155">
        <v>22546057.91</v>
      </c>
      <c r="I103" s="155">
        <v>22015180.15</v>
      </c>
      <c r="J103" s="156">
        <v>0.07574443843280006</v>
      </c>
      <c r="K103" s="157">
        <v>0.0761014845233591</v>
      </c>
    </row>
    <row r="104" spans="1:11" ht="12.75">
      <c r="A104" s="23"/>
      <c r="B104" s="21" t="s">
        <v>138</v>
      </c>
      <c r="C104" s="21"/>
      <c r="D104" s="21"/>
      <c r="E104" s="21"/>
      <c r="F104" s="145">
        <v>37553</v>
      </c>
      <c r="G104" s="145">
        <v>36848</v>
      </c>
      <c r="H104" s="155">
        <v>239483039.17</v>
      </c>
      <c r="I104" s="155">
        <v>232796470.01</v>
      </c>
      <c r="J104" s="156">
        <v>0.8045534340646918</v>
      </c>
      <c r="K104" s="158">
        <v>0.8047245963398872</v>
      </c>
    </row>
    <row r="105" spans="1:11" ht="12.75">
      <c r="A105" s="23"/>
      <c r="B105" s="21" t="s">
        <v>140</v>
      </c>
      <c r="C105" s="21"/>
      <c r="D105" s="21"/>
      <c r="E105" s="21"/>
      <c r="F105" s="145">
        <v>347</v>
      </c>
      <c r="G105" s="145">
        <v>341</v>
      </c>
      <c r="H105" s="155">
        <v>4463454.62</v>
      </c>
      <c r="I105" s="155">
        <v>4380964.09</v>
      </c>
      <c r="J105" s="156">
        <v>0.014995165230735762</v>
      </c>
      <c r="K105" s="158">
        <v>0.015143999214220695</v>
      </c>
    </row>
    <row r="106" spans="1:11" ht="12.75">
      <c r="A106" s="23"/>
      <c r="B106" s="21" t="s">
        <v>55</v>
      </c>
      <c r="C106" s="21"/>
      <c r="D106" s="21"/>
      <c r="E106" s="21"/>
      <c r="F106" s="145">
        <v>1702</v>
      </c>
      <c r="G106" s="145">
        <v>1671</v>
      </c>
      <c r="H106" s="155">
        <v>24422698.83</v>
      </c>
      <c r="I106" s="155">
        <v>23693766.44</v>
      </c>
      <c r="J106" s="156">
        <v>0.08204909325063262</v>
      </c>
      <c r="K106" s="158">
        <v>0.08190397660832885</v>
      </c>
    </row>
    <row r="107" spans="1:11" ht="12.75">
      <c r="A107" s="23"/>
      <c r="B107" s="21" t="s">
        <v>141</v>
      </c>
      <c r="C107" s="21"/>
      <c r="D107" s="21"/>
      <c r="E107" s="21"/>
      <c r="F107" s="145">
        <v>580</v>
      </c>
      <c r="G107" s="145">
        <v>568</v>
      </c>
      <c r="H107" s="155">
        <v>6287463.63</v>
      </c>
      <c r="I107" s="155">
        <v>6212773.48</v>
      </c>
      <c r="J107" s="156">
        <v>0.02112300091315629</v>
      </c>
      <c r="K107" s="158">
        <v>0.021476148803413538</v>
      </c>
    </row>
    <row r="108" spans="1:11" ht="12.75">
      <c r="A108" s="23"/>
      <c r="B108" s="21" t="s">
        <v>286</v>
      </c>
      <c r="C108" s="21"/>
      <c r="D108" s="21"/>
      <c r="E108" s="21"/>
      <c r="F108" s="159">
        <v>156</v>
      </c>
      <c r="G108" s="159">
        <v>74</v>
      </c>
      <c r="H108" s="160">
        <v>456868.2000000477</v>
      </c>
      <c r="I108" s="160">
        <v>187977.19000005722</v>
      </c>
      <c r="J108" s="161">
        <v>0.0015348681079834854</v>
      </c>
      <c r="K108" s="162">
        <v>0.000649794510790496</v>
      </c>
    </row>
    <row r="109" spans="1:11" ht="12.75">
      <c r="A109" s="24"/>
      <c r="B109" s="6" t="s">
        <v>38</v>
      </c>
      <c r="C109" s="22"/>
      <c r="D109" s="22"/>
      <c r="E109" s="163"/>
      <c r="F109" s="164">
        <v>43123</v>
      </c>
      <c r="G109" s="164">
        <v>42249</v>
      </c>
      <c r="H109" s="165">
        <v>297659582.36</v>
      </c>
      <c r="I109" s="165">
        <v>289287131.3600001</v>
      </c>
      <c r="J109" s="166">
        <v>1</v>
      </c>
      <c r="K109" s="167">
        <v>0.9999999999999999</v>
      </c>
    </row>
    <row r="110" spans="1:11" s="107" customFormat="1" ht="11.25">
      <c r="A110" s="4" t="s">
        <v>13</v>
      </c>
      <c r="B110" s="2"/>
      <c r="C110" s="2"/>
      <c r="D110" s="2"/>
      <c r="E110" s="2"/>
      <c r="F110" s="25"/>
      <c r="G110" s="25"/>
      <c r="H110" s="25"/>
      <c r="I110" s="25"/>
      <c r="J110" s="25"/>
      <c r="K110" s="106"/>
    </row>
    <row r="111" spans="1:11" s="107" customFormat="1" ht="12" thickBot="1">
      <c r="A111" s="13" t="s">
        <v>14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108"/>
    </row>
    <row r="112" ht="13.5" thickBot="1"/>
    <row r="113" spans="1:11" ht="15.75">
      <c r="A113" s="80" t="s">
        <v>317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3"/>
    </row>
    <row r="114" spans="1:11" ht="12.75">
      <c r="A114" s="23"/>
      <c r="B114" s="21"/>
      <c r="C114" s="21"/>
      <c r="D114" s="21"/>
      <c r="E114" s="21"/>
      <c r="F114" s="21"/>
      <c r="G114" s="21"/>
      <c r="H114" s="21"/>
      <c r="I114" s="21"/>
      <c r="J114" s="21"/>
      <c r="K114" s="84"/>
    </row>
    <row r="115" spans="1:11" ht="12.75">
      <c r="A115" s="176"/>
      <c r="B115" s="177"/>
      <c r="C115" s="177"/>
      <c r="D115" s="177"/>
      <c r="E115" s="177"/>
      <c r="F115" s="323" t="s">
        <v>34</v>
      </c>
      <c r="G115" s="324"/>
      <c r="H115" s="323" t="s">
        <v>15</v>
      </c>
      <c r="I115" s="324"/>
      <c r="J115" s="323" t="s">
        <v>37</v>
      </c>
      <c r="K115" s="338"/>
    </row>
    <row r="116" spans="1:11" ht="12.75">
      <c r="A116" s="176"/>
      <c r="B116" s="177"/>
      <c r="C116" s="177"/>
      <c r="D116" s="177"/>
      <c r="E116" s="177"/>
      <c r="F116" s="72" t="s">
        <v>35</v>
      </c>
      <c r="G116" s="72" t="s">
        <v>36</v>
      </c>
      <c r="H116" s="72" t="s">
        <v>35</v>
      </c>
      <c r="I116" s="71" t="s">
        <v>36</v>
      </c>
      <c r="J116" s="72" t="s">
        <v>35</v>
      </c>
      <c r="K116" s="73" t="s">
        <v>36</v>
      </c>
    </row>
    <row r="117" spans="1:11" ht="12.75">
      <c r="A117" s="23"/>
      <c r="B117" s="21" t="s">
        <v>320</v>
      </c>
      <c r="C117" s="21"/>
      <c r="D117" s="21"/>
      <c r="E117" s="21"/>
      <c r="F117" s="145">
        <v>19041</v>
      </c>
      <c r="G117" s="145">
        <v>18550</v>
      </c>
      <c r="H117" s="155">
        <v>82147862.55000001</v>
      </c>
      <c r="I117" s="155">
        <v>76182750.46000007</v>
      </c>
      <c r="J117" s="156">
        <v>0.2759792306993413</v>
      </c>
      <c r="K117" s="158">
        <v>0.2633464893576456</v>
      </c>
    </row>
    <row r="118" spans="1:11" ht="12.75">
      <c r="A118" s="23"/>
      <c r="B118" s="21" t="s">
        <v>321</v>
      </c>
      <c r="C118" s="21"/>
      <c r="D118" s="21"/>
      <c r="E118" s="21"/>
      <c r="F118" s="145">
        <v>4113</v>
      </c>
      <c r="G118" s="145">
        <v>3986</v>
      </c>
      <c r="H118" s="155">
        <v>34347230.69</v>
      </c>
      <c r="I118" s="155">
        <v>33410977.86</v>
      </c>
      <c r="J118" s="156">
        <v>0.11539097924440159</v>
      </c>
      <c r="K118" s="158">
        <v>0.11549417252999787</v>
      </c>
    </row>
    <row r="119" spans="1:11" ht="12.75">
      <c r="A119" s="23"/>
      <c r="B119" s="21" t="s">
        <v>327</v>
      </c>
      <c r="C119" s="21"/>
      <c r="D119" s="21"/>
      <c r="E119" s="21"/>
      <c r="F119" s="145">
        <v>4265</v>
      </c>
      <c r="G119" s="145">
        <v>4185</v>
      </c>
      <c r="H119" s="155">
        <v>34871263.7</v>
      </c>
      <c r="I119" s="155">
        <v>34207639.83</v>
      </c>
      <c r="J119" s="156">
        <v>0.11715149038214222</v>
      </c>
      <c r="K119" s="158">
        <v>0.11824805226966939</v>
      </c>
    </row>
    <row r="120" spans="1:11" ht="12.75">
      <c r="A120" s="23"/>
      <c r="B120" s="21" t="s">
        <v>328</v>
      </c>
      <c r="C120" s="21"/>
      <c r="D120" s="21"/>
      <c r="E120" s="21"/>
      <c r="F120" s="145">
        <v>6829</v>
      </c>
      <c r="G120" s="145">
        <v>6751</v>
      </c>
      <c r="H120" s="155">
        <v>61553409.45</v>
      </c>
      <c r="I120" s="155">
        <v>61328677.55</v>
      </c>
      <c r="J120" s="156">
        <v>0.2067912914543942</v>
      </c>
      <c r="K120" s="158">
        <v>0.21199932835477647</v>
      </c>
    </row>
    <row r="121" spans="1:11" ht="12.75">
      <c r="A121" s="23"/>
      <c r="B121" s="21" t="s">
        <v>329</v>
      </c>
      <c r="C121" s="21"/>
      <c r="D121" s="21"/>
      <c r="E121" s="21"/>
      <c r="F121" s="145">
        <v>6481</v>
      </c>
      <c r="G121" s="145">
        <v>6407</v>
      </c>
      <c r="H121" s="155">
        <v>61407662.64</v>
      </c>
      <c r="I121" s="155">
        <v>61003399.19</v>
      </c>
      <c r="J121" s="156">
        <v>0.20630164886051414</v>
      </c>
      <c r="K121" s="158">
        <v>0.21087491484052578</v>
      </c>
    </row>
    <row r="122" spans="1:11" ht="12.75">
      <c r="A122" s="23"/>
      <c r="B122" s="21" t="s">
        <v>82</v>
      </c>
      <c r="C122" s="21"/>
      <c r="D122" s="21"/>
      <c r="E122" s="21"/>
      <c r="F122" s="159">
        <v>2394</v>
      </c>
      <c r="G122" s="159">
        <v>2370</v>
      </c>
      <c r="H122" s="160">
        <v>23332153.33</v>
      </c>
      <c r="I122" s="160">
        <v>23153686.47</v>
      </c>
      <c r="J122" s="161">
        <v>0.07838535935920676</v>
      </c>
      <c r="K122" s="162">
        <v>0.08003704264738504</v>
      </c>
    </row>
    <row r="123" spans="1:11" ht="12.75">
      <c r="A123" s="24"/>
      <c r="B123" s="6" t="s">
        <v>56</v>
      </c>
      <c r="C123" s="22"/>
      <c r="D123" s="22"/>
      <c r="E123" s="163"/>
      <c r="F123" s="164">
        <v>43123</v>
      </c>
      <c r="G123" s="164">
        <v>42249</v>
      </c>
      <c r="H123" s="165">
        <v>297659582.35999995</v>
      </c>
      <c r="I123" s="165">
        <v>289287131.36</v>
      </c>
      <c r="J123" s="166">
        <v>1.0000000000000004</v>
      </c>
      <c r="K123" s="167">
        <v>1.0000000000000002</v>
      </c>
    </row>
    <row r="124" spans="1:11" ht="12.75">
      <c r="A124" s="4" t="s">
        <v>13</v>
      </c>
      <c r="B124" s="2"/>
      <c r="C124" s="2"/>
      <c r="D124" s="2"/>
      <c r="E124" s="2"/>
      <c r="F124" s="21"/>
      <c r="G124" s="21"/>
      <c r="H124" s="21"/>
      <c r="I124" s="21"/>
      <c r="J124" s="21"/>
      <c r="K124" s="84"/>
    </row>
    <row r="125" spans="1:11" ht="13.5" thickBot="1">
      <c r="A125" s="13" t="s">
        <v>14</v>
      </c>
      <c r="B125" s="26"/>
      <c r="C125" s="26"/>
      <c r="D125" s="26"/>
      <c r="E125" s="26"/>
      <c r="F125" s="149"/>
      <c r="G125" s="149"/>
      <c r="H125" s="149"/>
      <c r="I125" s="149"/>
      <c r="J125" s="149"/>
      <c r="K125" s="150"/>
    </row>
  </sheetData>
  <sheetProtection/>
  <mergeCells count="32">
    <mergeCell ref="J52:K52"/>
    <mergeCell ref="F86:G86"/>
    <mergeCell ref="H86:I86"/>
    <mergeCell ref="J86:K86"/>
    <mergeCell ref="F67:G67"/>
    <mergeCell ref="H67:I67"/>
    <mergeCell ref="J67:K67"/>
    <mergeCell ref="H52:I52"/>
    <mergeCell ref="L5:N7"/>
    <mergeCell ref="I4:J6"/>
    <mergeCell ref="B4:C4"/>
    <mergeCell ref="B5:C5"/>
    <mergeCell ref="B6:C6"/>
    <mergeCell ref="D4:G4"/>
    <mergeCell ref="D5:G5"/>
    <mergeCell ref="D6:G6"/>
    <mergeCell ref="B7:C7"/>
    <mergeCell ref="B9:C9"/>
    <mergeCell ref="D7:G7"/>
    <mergeCell ref="D9:G9"/>
    <mergeCell ref="F52:G52"/>
    <mergeCell ref="E31:F31"/>
    <mergeCell ref="E32:F32"/>
    <mergeCell ref="E36:F36"/>
    <mergeCell ref="E37:F37"/>
    <mergeCell ref="E44:F44"/>
    <mergeCell ref="J115:K115"/>
    <mergeCell ref="F101:G101"/>
    <mergeCell ref="H101:I101"/>
    <mergeCell ref="J101:K101"/>
    <mergeCell ref="F115:G115"/>
    <mergeCell ref="H115:I115"/>
  </mergeCells>
  <hyperlinks>
    <hyperlink ref="D8" r:id="rId1" display="investorrelations@vsac.org"/>
    <hyperlink ref="D9" r:id="rId2" display="www.vsac.org"/>
  </hyperlinks>
  <printOptions/>
  <pageMargins left="0.5" right="0.5" top="0.5" bottom="0.5" header="0.5" footer="0.5"/>
  <pageSetup fitToHeight="3" horizontalDpi="600" verticalDpi="600" orientation="landscape" scale="75" r:id="rId3"/>
  <headerFooter alignWithMargins="0">
    <oddFooter>&amp;L&amp;"Arial,Bold"Vermont Student Assistance Corp.&amp;RPage &amp;P of &amp;N</oddFooter>
  </headerFooter>
  <rowBreaks count="2" manualBreakCount="2">
    <brk id="48" max="10" man="1"/>
    <brk id="8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showGridLines="0" zoomScale="85" zoomScaleNormal="85" zoomScalePageLayoutView="0" workbookViewId="0" topLeftCell="A1">
      <selection activeCell="O99" sqref="O99"/>
    </sheetView>
  </sheetViews>
  <sheetFormatPr defaultColWidth="9.140625" defaultRowHeight="12.75"/>
  <cols>
    <col min="1" max="2" width="3.140625" style="9" customWidth="1"/>
    <col min="3" max="6" width="14.57421875" style="9" customWidth="1"/>
    <col min="7" max="7" width="9.8515625" style="9" customWidth="1"/>
    <col min="8" max="8" width="13.28125" style="9" customWidth="1"/>
    <col min="9" max="11" width="14.00390625" style="9" customWidth="1"/>
    <col min="12" max="12" width="16.00390625" style="9" customWidth="1"/>
    <col min="13" max="14" width="14.00390625" style="9" customWidth="1"/>
    <col min="15" max="15" width="15.28125" style="9" bestFit="1" customWidth="1"/>
    <col min="16" max="20" width="14.00390625" style="9" customWidth="1"/>
    <col min="21" max="23" width="9.140625" style="9" customWidth="1"/>
    <col min="24" max="37" width="10.8515625" style="9" customWidth="1"/>
    <col min="38" max="38" width="2.7109375" style="9" customWidth="1"/>
    <col min="39" max="16384" width="9.140625" style="9" customWidth="1"/>
  </cols>
  <sheetData>
    <row r="1" ht="15.75">
      <c r="A1" s="74" t="s">
        <v>89</v>
      </c>
    </row>
    <row r="2" spans="1:20" ht="15.75" customHeight="1">
      <c r="A2" s="74" t="s">
        <v>57</v>
      </c>
      <c r="L2" s="354"/>
      <c r="M2" s="354"/>
      <c r="R2" s="7"/>
      <c r="S2" s="7"/>
      <c r="T2" s="7"/>
    </row>
    <row r="3" spans="12:20" ht="13.5" thickBot="1">
      <c r="L3" s="354"/>
      <c r="M3" s="354"/>
      <c r="Q3" s="7"/>
      <c r="R3" s="7"/>
      <c r="S3" s="7"/>
      <c r="T3" s="7"/>
    </row>
    <row r="4" spans="2:20" ht="12.75">
      <c r="B4" s="336" t="s">
        <v>2</v>
      </c>
      <c r="C4" s="337"/>
      <c r="D4" s="337"/>
      <c r="E4" s="355">
        <v>40999</v>
      </c>
      <c r="F4" s="356"/>
      <c r="G4" s="357"/>
      <c r="L4" s="354"/>
      <c r="M4" s="354"/>
      <c r="Q4" s="7"/>
      <c r="R4" s="7"/>
      <c r="S4" s="7"/>
      <c r="T4" s="7"/>
    </row>
    <row r="5" spans="2:20" ht="13.5" thickBot="1">
      <c r="B5" s="334" t="s">
        <v>58</v>
      </c>
      <c r="C5" s="335"/>
      <c r="D5" s="335"/>
      <c r="E5" s="358" t="s">
        <v>408</v>
      </c>
      <c r="F5" s="358"/>
      <c r="G5" s="359"/>
      <c r="Q5" s="7"/>
      <c r="R5" s="7"/>
      <c r="S5" s="7"/>
      <c r="T5" s="7"/>
    </row>
    <row r="6" ht="13.5" thickBot="1"/>
    <row r="7" spans="1:14" ht="15.75" thickBot="1">
      <c r="A7" s="281" t="s">
        <v>59</v>
      </c>
      <c r="B7" s="282"/>
      <c r="C7" s="282"/>
      <c r="D7" s="282"/>
      <c r="E7" s="282"/>
      <c r="F7" s="282"/>
      <c r="G7" s="282"/>
      <c r="H7" s="282"/>
      <c r="I7" s="8"/>
      <c r="J7" s="1"/>
      <c r="K7" s="1"/>
      <c r="L7" s="1"/>
      <c r="M7" s="1"/>
      <c r="N7" s="1"/>
    </row>
    <row r="8" spans="1:38" ht="15.75" thickBot="1">
      <c r="A8" s="28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6" customHeight="1">
      <c r="A9" s="284"/>
      <c r="B9" s="10"/>
      <c r="C9" s="10"/>
      <c r="D9" s="10"/>
      <c r="E9" s="10"/>
      <c r="F9" s="10"/>
      <c r="G9" s="10"/>
      <c r="H9" s="285"/>
      <c r="J9" s="284"/>
      <c r="K9" s="10"/>
      <c r="L9" s="10"/>
      <c r="M9" s="10"/>
      <c r="N9" s="28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11" t="s">
        <v>61</v>
      </c>
      <c r="B10" s="1"/>
      <c r="C10" s="1"/>
      <c r="D10" s="1"/>
      <c r="E10" s="1"/>
      <c r="F10" s="1"/>
      <c r="G10" s="1"/>
      <c r="H10" s="239">
        <v>40999</v>
      </c>
      <c r="J10" s="11" t="s">
        <v>374</v>
      </c>
      <c r="K10" s="1"/>
      <c r="L10" s="1"/>
      <c r="M10" s="1"/>
      <c r="N10" s="239">
        <v>40999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>
      <c r="A11" s="11"/>
      <c r="B11" s="1"/>
      <c r="C11" s="1"/>
      <c r="D11" s="1"/>
      <c r="E11" s="1"/>
      <c r="F11" s="1"/>
      <c r="G11" s="1"/>
      <c r="H11" s="286"/>
      <c r="J11" s="11"/>
      <c r="K11" s="1"/>
      <c r="L11" s="1"/>
      <c r="M11" s="1"/>
      <c r="N11" s="28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>
      <c r="A12" s="11"/>
      <c r="B12" s="1"/>
      <c r="C12" s="5" t="s">
        <v>238</v>
      </c>
      <c r="D12" s="1"/>
      <c r="E12" s="1"/>
      <c r="F12" s="1"/>
      <c r="G12" s="1"/>
      <c r="H12" s="113">
        <v>175395612.13</v>
      </c>
      <c r="J12" s="8" t="s">
        <v>246</v>
      </c>
      <c r="K12" s="1"/>
      <c r="L12" s="1"/>
      <c r="M12" s="1"/>
      <c r="N12" s="113">
        <v>61200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>
      <c r="A13" s="8"/>
      <c r="B13" s="1" t="s">
        <v>62</v>
      </c>
      <c r="C13" s="1"/>
      <c r="D13" s="1"/>
      <c r="E13" s="1"/>
      <c r="F13" s="1"/>
      <c r="G13" s="1"/>
      <c r="H13" s="113">
        <v>50872030.25909999</v>
      </c>
      <c r="J13" s="8" t="s">
        <v>247</v>
      </c>
      <c r="K13" s="1"/>
      <c r="L13" s="1"/>
      <c r="M13" s="1"/>
      <c r="N13" s="113">
        <v>157952.34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>
      <c r="A14" s="8"/>
      <c r="B14" s="1" t="s">
        <v>64</v>
      </c>
      <c r="C14" s="1"/>
      <c r="D14" s="1"/>
      <c r="E14" s="1"/>
      <c r="F14" s="1"/>
      <c r="G14" s="1"/>
      <c r="H14" s="113">
        <v>202180.539</v>
      </c>
      <c r="J14" s="8" t="s">
        <v>249</v>
      </c>
      <c r="K14" s="1"/>
      <c r="L14" s="1"/>
      <c r="M14" s="1"/>
      <c r="N14" s="113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8"/>
      <c r="B15" s="1" t="s">
        <v>25</v>
      </c>
      <c r="C15" s="1"/>
      <c r="D15" s="1"/>
      <c r="E15" s="1"/>
      <c r="F15" s="1"/>
      <c r="G15" s="1"/>
      <c r="H15" s="113">
        <v>7370000</v>
      </c>
      <c r="J15" s="8" t="s">
        <v>250</v>
      </c>
      <c r="K15" s="1"/>
      <c r="L15" s="1"/>
      <c r="M15" s="1"/>
      <c r="N15" s="113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A16" s="8"/>
      <c r="B16" s="1"/>
      <c r="C16" s="1" t="s">
        <v>66</v>
      </c>
      <c r="D16" s="1"/>
      <c r="E16" s="1"/>
      <c r="F16" s="1"/>
      <c r="G16" s="1"/>
      <c r="H16" s="113">
        <v>0</v>
      </c>
      <c r="J16" s="8" t="s">
        <v>251</v>
      </c>
      <c r="K16" s="1"/>
      <c r="L16" s="1"/>
      <c r="M16" s="1"/>
      <c r="N16" s="113"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>
      <c r="A17" s="8"/>
      <c r="B17" s="1"/>
      <c r="C17" s="1"/>
      <c r="D17" s="1"/>
      <c r="E17" s="1"/>
      <c r="F17" s="1"/>
      <c r="G17" s="1"/>
      <c r="H17" s="113"/>
      <c r="J17" s="8" t="s">
        <v>245</v>
      </c>
      <c r="K17" s="1"/>
      <c r="L17" s="1"/>
      <c r="M17" s="1"/>
      <c r="N17" s="113">
        <v>5896909.4803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8"/>
      <c r="B18" s="1" t="s">
        <v>69</v>
      </c>
      <c r="C18" s="1"/>
      <c r="D18" s="1"/>
      <c r="E18" s="1"/>
      <c r="F18" s="1"/>
      <c r="G18" s="1"/>
      <c r="H18" s="113">
        <v>7346261.7</v>
      </c>
      <c r="J18" s="8" t="s">
        <v>248</v>
      </c>
      <c r="K18" s="1"/>
      <c r="L18" s="1"/>
      <c r="M18" s="1"/>
      <c r="N18" s="287">
        <v>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3.5" thickBot="1">
      <c r="A19" s="8"/>
      <c r="B19" s="1" t="s">
        <v>70</v>
      </c>
      <c r="C19" s="1"/>
      <c r="D19" s="1"/>
      <c r="E19" s="1"/>
      <c r="F19" s="1"/>
      <c r="G19" s="1"/>
      <c r="H19" s="113">
        <v>0</v>
      </c>
      <c r="J19" s="8"/>
      <c r="K19" s="5" t="s">
        <v>235</v>
      </c>
      <c r="L19" s="1"/>
      <c r="M19" s="1"/>
      <c r="N19" s="288">
        <v>6116061.8203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5" thickTop="1">
      <c r="A20" s="8"/>
      <c r="B20" s="1" t="s">
        <v>72</v>
      </c>
      <c r="C20" s="1"/>
      <c r="D20" s="1"/>
      <c r="E20" s="1"/>
      <c r="F20" s="1"/>
      <c r="G20" s="1"/>
      <c r="H20" s="113">
        <v>59300.2789</v>
      </c>
      <c r="J20" s="289"/>
      <c r="K20" s="3"/>
      <c r="L20" s="3"/>
      <c r="M20" s="3"/>
      <c r="N20" s="27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thickBot="1">
      <c r="A21" s="8"/>
      <c r="B21" s="1" t="s">
        <v>73</v>
      </c>
      <c r="C21" s="1"/>
      <c r="D21" s="1"/>
      <c r="E21" s="1"/>
      <c r="F21" s="1"/>
      <c r="G21" s="1"/>
      <c r="H21" s="113">
        <v>0</v>
      </c>
      <c r="J21" s="13"/>
      <c r="K21" s="15"/>
      <c r="L21" s="15"/>
      <c r="M21" s="15"/>
      <c r="N21" s="1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8"/>
      <c r="B22" s="1" t="s">
        <v>74</v>
      </c>
      <c r="C22" s="1"/>
      <c r="D22" s="1"/>
      <c r="E22" s="1"/>
      <c r="F22" s="1"/>
      <c r="G22" s="1"/>
      <c r="H22" s="113"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s="8"/>
      <c r="B23" s="1" t="s">
        <v>257</v>
      </c>
      <c r="C23" s="1"/>
      <c r="D23" s="1"/>
      <c r="E23" s="1"/>
      <c r="F23" s="1"/>
      <c r="G23" s="1"/>
      <c r="H23" s="113">
        <v>-1711890.5197</v>
      </c>
      <c r="R23" s="1"/>
      <c r="S23" s="1"/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8"/>
      <c r="B24" s="1" t="s">
        <v>258</v>
      </c>
      <c r="C24" s="1"/>
      <c r="D24" s="1"/>
      <c r="E24" s="1"/>
      <c r="F24" s="1"/>
      <c r="G24" s="1"/>
      <c r="H24" s="113">
        <v>-2677298.9999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>
      <c r="A25" s="8"/>
      <c r="B25" s="1" t="s">
        <v>255</v>
      </c>
      <c r="C25" s="1"/>
      <c r="D25" s="1"/>
      <c r="E25" s="1"/>
      <c r="F25" s="1"/>
      <c r="G25" s="1"/>
      <c r="H25" s="113">
        <v>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8"/>
      <c r="B26" s="1"/>
      <c r="C26" s="1"/>
      <c r="D26" s="1"/>
      <c r="E26" s="1"/>
      <c r="F26" s="1"/>
      <c r="G26" s="1"/>
      <c r="H26" s="1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>
      <c r="A27" s="8"/>
      <c r="B27" s="1"/>
      <c r="C27" s="1"/>
      <c r="D27" s="1"/>
      <c r="E27" s="1"/>
      <c r="F27" s="1"/>
      <c r="G27" s="1"/>
      <c r="H27" s="1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8" ht="12.75">
      <c r="A28" s="8"/>
      <c r="B28" s="1"/>
      <c r="C28" s="1"/>
      <c r="D28" s="1"/>
      <c r="E28" s="1"/>
      <c r="F28" s="1"/>
      <c r="G28" s="1"/>
      <c r="H28" s="113"/>
    </row>
    <row r="29" spans="1:8" ht="12.75">
      <c r="A29" s="8"/>
      <c r="B29" s="1"/>
      <c r="C29" s="1"/>
      <c r="D29" s="1"/>
      <c r="E29" s="1"/>
      <c r="F29" s="1"/>
      <c r="G29" s="1"/>
      <c r="H29" s="113"/>
    </row>
    <row r="30" spans="1:8" ht="12.75">
      <c r="A30" s="8"/>
      <c r="B30" s="1"/>
      <c r="C30" s="1"/>
      <c r="D30" s="1"/>
      <c r="E30" s="1"/>
      <c r="F30" s="1"/>
      <c r="G30" s="1"/>
      <c r="H30" s="113"/>
    </row>
    <row r="31" spans="1:8" ht="12.75">
      <c r="A31" s="8"/>
      <c r="B31" s="1"/>
      <c r="C31" s="1"/>
      <c r="D31" s="1"/>
      <c r="E31" s="1"/>
      <c r="F31" s="1"/>
      <c r="G31" s="1"/>
      <c r="H31" s="113"/>
    </row>
    <row r="32" spans="1:8" ht="13.5" thickBot="1">
      <c r="A32" s="8"/>
      <c r="B32" s="1"/>
      <c r="C32" s="5" t="s">
        <v>75</v>
      </c>
      <c r="D32" s="1"/>
      <c r="E32" s="1"/>
      <c r="F32" s="1"/>
      <c r="G32" s="1"/>
      <c r="H32" s="288">
        <v>236856195.38739997</v>
      </c>
    </row>
    <row r="33" spans="1:8" ht="13.5" thickTop="1">
      <c r="A33" s="289"/>
      <c r="B33" s="3"/>
      <c r="C33" s="6"/>
      <c r="D33" s="3"/>
      <c r="E33" s="3"/>
      <c r="F33" s="3"/>
      <c r="G33" s="3"/>
      <c r="H33" s="278"/>
    </row>
    <row r="34" spans="1:14" s="248" customFormat="1" ht="12.75">
      <c r="A34" s="4" t="s">
        <v>413</v>
      </c>
      <c r="B34" s="188"/>
      <c r="C34" s="290"/>
      <c r="D34" s="188" t="s">
        <v>412</v>
      </c>
      <c r="E34" s="188"/>
      <c r="F34" s="188"/>
      <c r="G34" s="188"/>
      <c r="H34" s="291"/>
      <c r="J34" s="9"/>
      <c r="K34" s="9"/>
      <c r="L34" s="9"/>
      <c r="M34" s="9"/>
      <c r="N34" s="9"/>
    </row>
    <row r="35" spans="1:14" s="248" customFormat="1" ht="13.5" thickBot="1">
      <c r="A35" s="13" t="s">
        <v>14</v>
      </c>
      <c r="B35" s="250"/>
      <c r="C35" s="250"/>
      <c r="D35" s="250"/>
      <c r="E35" s="250"/>
      <c r="F35" s="250"/>
      <c r="G35" s="250"/>
      <c r="H35" s="292"/>
      <c r="J35" s="9"/>
      <c r="K35" s="9"/>
      <c r="L35" s="9"/>
      <c r="M35" s="9"/>
      <c r="N35" s="9"/>
    </row>
    <row r="36" ht="13.5" thickBot="1"/>
    <row r="37" spans="1:14" ht="15.75" thickBot="1">
      <c r="A37" s="281" t="s">
        <v>76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93"/>
    </row>
    <row r="38" spans="1:14" ht="15.75" thickBot="1">
      <c r="A38" s="28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6" customHeight="1">
      <c r="A39" s="28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85"/>
    </row>
    <row r="40" spans="1:14" ht="12.75">
      <c r="A40" s="11" t="s">
        <v>77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94" t="s">
        <v>78</v>
      </c>
      <c r="M40" s="3"/>
      <c r="N40" s="295" t="s">
        <v>79</v>
      </c>
    </row>
    <row r="41" spans="1:14" ht="6.75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2"/>
    </row>
    <row r="42" spans="1:14" ht="12.75">
      <c r="A42" s="8"/>
      <c r="B42" s="5" t="s">
        <v>75</v>
      </c>
      <c r="C42" s="1"/>
      <c r="D42" s="1"/>
      <c r="E42" s="1"/>
      <c r="F42" s="1"/>
      <c r="G42" s="1"/>
      <c r="H42" s="1"/>
      <c r="I42" s="1"/>
      <c r="J42" s="1"/>
      <c r="K42" s="1"/>
      <c r="L42" s="55"/>
      <c r="M42" s="55"/>
      <c r="N42" s="113">
        <v>236856195.38739997</v>
      </c>
    </row>
    <row r="43" spans="1:14" ht="12.7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55"/>
      <c r="M43" s="55"/>
      <c r="N43" s="113"/>
    </row>
    <row r="44" spans="1:14" ht="12.75">
      <c r="A44" s="8"/>
      <c r="B44" s="5" t="s">
        <v>232</v>
      </c>
      <c r="C44" s="1"/>
      <c r="D44" s="1"/>
      <c r="E44" s="1"/>
      <c r="F44" s="1"/>
      <c r="G44" s="1"/>
      <c r="H44" s="1"/>
      <c r="I44" s="1"/>
      <c r="J44" s="1"/>
      <c r="K44" s="1"/>
      <c r="L44" s="55">
        <v>0</v>
      </c>
      <c r="M44" s="55"/>
      <c r="N44" s="113">
        <v>236856195.38739997</v>
      </c>
    </row>
    <row r="45" spans="1:14" ht="12.7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55"/>
      <c r="M45" s="55"/>
      <c r="N45" s="113"/>
    </row>
    <row r="46" spans="1:14" ht="12.75">
      <c r="A46" s="8"/>
      <c r="B46" s="5" t="s">
        <v>233</v>
      </c>
      <c r="C46" s="1"/>
      <c r="D46" s="1"/>
      <c r="E46" s="1"/>
      <c r="F46" s="1"/>
      <c r="G46" s="1"/>
      <c r="H46" s="1"/>
      <c r="I46" s="1"/>
      <c r="J46" s="1"/>
      <c r="K46" s="1"/>
      <c r="L46" s="55"/>
      <c r="M46" s="55"/>
      <c r="N46" s="113"/>
    </row>
    <row r="47" spans="1:14" ht="12.75">
      <c r="A47" s="8"/>
      <c r="B47" s="1"/>
      <c r="C47" s="1" t="s">
        <v>90</v>
      </c>
      <c r="D47" s="1"/>
      <c r="E47" s="1"/>
      <c r="F47" s="1"/>
      <c r="G47" s="1"/>
      <c r="H47" s="1"/>
      <c r="I47" s="1"/>
      <c r="J47" s="1"/>
      <c r="K47" s="1"/>
      <c r="L47" s="55">
        <v>0</v>
      </c>
      <c r="M47" s="55"/>
      <c r="N47" s="113"/>
    </row>
    <row r="48" spans="1:14" ht="12.75">
      <c r="A48" s="8"/>
      <c r="B48" s="1"/>
      <c r="C48" s="1" t="s">
        <v>92</v>
      </c>
      <c r="D48" s="1"/>
      <c r="E48" s="1"/>
      <c r="F48" s="1"/>
      <c r="G48" s="1"/>
      <c r="H48" s="1"/>
      <c r="I48" s="1"/>
      <c r="J48" s="1"/>
      <c r="K48" s="1"/>
      <c r="L48" s="55">
        <v>0</v>
      </c>
      <c r="M48" s="55"/>
      <c r="N48" s="113"/>
    </row>
    <row r="49" spans="1:14" ht="12.75">
      <c r="A49" s="8"/>
      <c r="B49" s="1"/>
      <c r="C49" s="1" t="s">
        <v>93</v>
      </c>
      <c r="D49" s="1"/>
      <c r="E49" s="1"/>
      <c r="F49" s="1"/>
      <c r="G49" s="1"/>
      <c r="H49" s="1"/>
      <c r="I49" s="1"/>
      <c r="J49" s="1"/>
      <c r="K49" s="1"/>
      <c r="L49" s="55">
        <v>0</v>
      </c>
      <c r="M49" s="55"/>
      <c r="N49" s="113"/>
    </row>
    <row r="50" spans="1:14" ht="12.75">
      <c r="A50" s="8"/>
      <c r="B50" s="1"/>
      <c r="C50" s="1" t="s">
        <v>94</v>
      </c>
      <c r="D50" s="1"/>
      <c r="E50" s="1"/>
      <c r="F50" s="1"/>
      <c r="G50" s="1"/>
      <c r="H50" s="1"/>
      <c r="I50" s="1"/>
      <c r="J50" s="1"/>
      <c r="K50" s="1"/>
      <c r="L50" s="55">
        <v>0</v>
      </c>
      <c r="M50" s="55"/>
      <c r="N50" s="113"/>
    </row>
    <row r="51" spans="1:14" ht="12.75">
      <c r="A51" s="8"/>
      <c r="B51" s="1"/>
      <c r="C51" s="1" t="s">
        <v>95</v>
      </c>
      <c r="D51" s="1"/>
      <c r="E51" s="1"/>
      <c r="F51" s="1"/>
      <c r="G51" s="1"/>
      <c r="H51" s="1"/>
      <c r="I51" s="1"/>
      <c r="J51" s="1"/>
      <c r="K51" s="1"/>
      <c r="L51" s="55">
        <v>0</v>
      </c>
      <c r="M51" s="55"/>
      <c r="N51" s="113"/>
    </row>
    <row r="52" spans="1:14" ht="12.75">
      <c r="A52" s="8"/>
      <c r="B52" s="1"/>
      <c r="C52" s="1" t="s">
        <v>96</v>
      </c>
      <c r="D52" s="1"/>
      <c r="E52" s="1"/>
      <c r="F52" s="1"/>
      <c r="G52" s="1"/>
      <c r="H52" s="1"/>
      <c r="I52" s="1"/>
      <c r="J52" s="1"/>
      <c r="K52" s="1"/>
      <c r="L52" s="55">
        <v>0</v>
      </c>
      <c r="M52" s="55"/>
      <c r="N52" s="113"/>
    </row>
    <row r="53" spans="1:14" ht="12.75">
      <c r="A53" s="8"/>
      <c r="B53" s="1"/>
      <c r="C53" s="1" t="s">
        <v>97</v>
      </c>
      <c r="D53" s="1"/>
      <c r="E53" s="1"/>
      <c r="F53" s="1"/>
      <c r="G53" s="1"/>
      <c r="H53" s="1"/>
      <c r="I53" s="1"/>
      <c r="J53" s="1"/>
      <c r="K53" s="1"/>
      <c r="L53" s="55">
        <v>0</v>
      </c>
      <c r="M53" s="55"/>
      <c r="N53" s="113"/>
    </row>
    <row r="54" spans="1:14" ht="12.75">
      <c r="A54" s="8"/>
      <c r="B54" s="1"/>
      <c r="C54" s="1" t="s">
        <v>98</v>
      </c>
      <c r="D54" s="1"/>
      <c r="E54" s="1"/>
      <c r="F54" s="1"/>
      <c r="G54" s="1"/>
      <c r="H54" s="1"/>
      <c r="I54" s="1"/>
      <c r="J54" s="1"/>
      <c r="K54" s="1"/>
      <c r="L54" s="55">
        <v>0</v>
      </c>
      <c r="M54" s="55"/>
      <c r="N54" s="113"/>
    </row>
    <row r="55" spans="1:14" ht="12.75">
      <c r="A55" s="8"/>
      <c r="B55" s="1"/>
      <c r="C55" s="1" t="s">
        <v>99</v>
      </c>
      <c r="D55" s="1"/>
      <c r="E55" s="1"/>
      <c r="F55" s="1"/>
      <c r="G55" s="1"/>
      <c r="H55" s="1"/>
      <c r="I55" s="1"/>
      <c r="J55" s="1"/>
      <c r="K55" s="1"/>
      <c r="L55" s="55">
        <v>0</v>
      </c>
      <c r="M55" s="55"/>
      <c r="N55" s="113"/>
    </row>
    <row r="56" spans="1:14" ht="12.75">
      <c r="A56" s="8"/>
      <c r="B56" s="1"/>
      <c r="C56" s="1" t="s">
        <v>101</v>
      </c>
      <c r="D56" s="1"/>
      <c r="E56" s="1"/>
      <c r="F56" s="1"/>
      <c r="G56" s="1"/>
      <c r="H56" s="1"/>
      <c r="I56" s="1"/>
      <c r="J56" s="1"/>
      <c r="K56" s="1"/>
      <c r="L56" s="55">
        <v>0</v>
      </c>
      <c r="M56" s="55"/>
      <c r="N56" s="113"/>
    </row>
    <row r="57" spans="1:14" ht="12.75">
      <c r="A57" s="8"/>
      <c r="B57" s="1"/>
      <c r="C57" s="1" t="s">
        <v>102</v>
      </c>
      <c r="D57" s="1"/>
      <c r="E57" s="1"/>
      <c r="F57" s="1"/>
      <c r="G57" s="1"/>
      <c r="H57" s="1"/>
      <c r="I57" s="1"/>
      <c r="J57" s="1"/>
      <c r="K57" s="1"/>
      <c r="L57" s="55">
        <v>0</v>
      </c>
      <c r="M57" s="55"/>
      <c r="N57" s="113"/>
    </row>
    <row r="58" spans="1:14" ht="12.75">
      <c r="A58" s="8"/>
      <c r="B58" s="1"/>
      <c r="C58" s="1" t="s">
        <v>103</v>
      </c>
      <c r="D58" s="1"/>
      <c r="E58" s="1"/>
      <c r="F58" s="1"/>
      <c r="G58" s="1"/>
      <c r="H58" s="1"/>
      <c r="I58" s="1"/>
      <c r="J58" s="1"/>
      <c r="K58" s="1"/>
      <c r="L58" s="55">
        <v>0</v>
      </c>
      <c r="M58" s="55"/>
      <c r="N58" s="113"/>
    </row>
    <row r="59" spans="1:14" ht="12.75">
      <c r="A59" s="8"/>
      <c r="B59" s="1"/>
      <c r="C59" s="1" t="s">
        <v>104</v>
      </c>
      <c r="D59" s="1"/>
      <c r="E59" s="1"/>
      <c r="F59" s="1"/>
      <c r="G59" s="1"/>
      <c r="H59" s="1"/>
      <c r="I59" s="1"/>
      <c r="J59" s="1"/>
      <c r="K59" s="1"/>
      <c r="L59" s="55">
        <v>0</v>
      </c>
      <c r="M59" s="55"/>
      <c r="N59" s="113"/>
    </row>
    <row r="60" spans="1:14" ht="12.75">
      <c r="A60" s="8"/>
      <c r="B60" s="1"/>
      <c r="C60" s="1" t="s">
        <v>105</v>
      </c>
      <c r="D60" s="1"/>
      <c r="E60" s="1"/>
      <c r="F60" s="1"/>
      <c r="G60" s="1"/>
      <c r="H60" s="1"/>
      <c r="I60" s="1"/>
      <c r="J60" s="1"/>
      <c r="K60" s="1"/>
      <c r="L60" s="55">
        <v>0</v>
      </c>
      <c r="M60" s="55"/>
      <c r="N60" s="113"/>
    </row>
    <row r="61" spans="1:14" ht="12.75">
      <c r="A61" s="8"/>
      <c r="B61" s="1"/>
      <c r="C61" s="1" t="s">
        <v>106</v>
      </c>
      <c r="D61" s="1"/>
      <c r="E61" s="1"/>
      <c r="F61" s="1"/>
      <c r="G61" s="1"/>
      <c r="H61" s="1"/>
      <c r="I61" s="1"/>
      <c r="J61" s="1"/>
      <c r="K61" s="1"/>
      <c r="L61" s="55">
        <v>0</v>
      </c>
      <c r="M61" s="55"/>
      <c r="N61" s="113"/>
    </row>
    <row r="62" spans="1:14" ht="12.75">
      <c r="A62" s="8"/>
      <c r="B62" s="1"/>
      <c r="C62" s="1" t="s">
        <v>107</v>
      </c>
      <c r="D62" s="1"/>
      <c r="E62" s="1"/>
      <c r="F62" s="1"/>
      <c r="G62" s="1"/>
      <c r="H62" s="1"/>
      <c r="I62" s="1"/>
      <c r="J62" s="1"/>
      <c r="K62" s="1"/>
      <c r="L62" s="55">
        <v>0</v>
      </c>
      <c r="M62" s="55"/>
      <c r="N62" s="113"/>
    </row>
    <row r="63" spans="1:14" ht="12.75">
      <c r="A63" s="8"/>
      <c r="B63" s="1"/>
      <c r="C63" s="1" t="s">
        <v>108</v>
      </c>
      <c r="D63" s="1"/>
      <c r="E63" s="1"/>
      <c r="F63" s="1"/>
      <c r="G63" s="1"/>
      <c r="H63" s="1"/>
      <c r="I63" s="1"/>
      <c r="J63" s="1"/>
      <c r="K63" s="1"/>
      <c r="L63" s="55">
        <v>0</v>
      </c>
      <c r="M63" s="55"/>
      <c r="N63" s="113"/>
    </row>
    <row r="64" spans="1:14" ht="12.75">
      <c r="A64" s="8"/>
      <c r="B64" s="1"/>
      <c r="C64" s="1" t="s">
        <v>109</v>
      </c>
      <c r="D64" s="1"/>
      <c r="E64" s="1"/>
      <c r="F64" s="1"/>
      <c r="G64" s="1"/>
      <c r="H64" s="1"/>
      <c r="I64" s="1"/>
      <c r="J64" s="1"/>
      <c r="K64" s="1"/>
      <c r="L64" s="55">
        <v>30725.9299</v>
      </c>
      <c r="M64" s="55"/>
      <c r="N64" s="113"/>
    </row>
    <row r="65" spans="1:14" ht="12.75">
      <c r="A65" s="8"/>
      <c r="B65" s="1"/>
      <c r="C65" s="1" t="s">
        <v>110</v>
      </c>
      <c r="D65" s="1"/>
      <c r="E65" s="1"/>
      <c r="F65" s="1"/>
      <c r="G65" s="1"/>
      <c r="H65" s="1"/>
      <c r="I65" s="1"/>
      <c r="J65" s="1"/>
      <c r="K65" s="1"/>
      <c r="L65" s="55">
        <v>0</v>
      </c>
      <c r="M65" s="55"/>
      <c r="N65" s="113"/>
    </row>
    <row r="66" spans="1:14" ht="12.75">
      <c r="A66" s="8"/>
      <c r="B66" s="1"/>
      <c r="C66" s="1" t="s">
        <v>111</v>
      </c>
      <c r="D66" s="1"/>
      <c r="E66" s="1"/>
      <c r="F66" s="1"/>
      <c r="G66" s="1"/>
      <c r="H66" s="1"/>
      <c r="I66" s="1"/>
      <c r="J66" s="1"/>
      <c r="K66" s="1"/>
      <c r="L66" s="55">
        <v>0</v>
      </c>
      <c r="M66" s="55"/>
      <c r="N66" s="113"/>
    </row>
    <row r="67" spans="1:14" ht="12.75">
      <c r="A67" s="8"/>
      <c r="B67" s="1"/>
      <c r="C67" s="1" t="s">
        <v>112</v>
      </c>
      <c r="D67" s="1"/>
      <c r="E67" s="1"/>
      <c r="F67" s="1"/>
      <c r="G67" s="1"/>
      <c r="H67" s="1"/>
      <c r="I67" s="1"/>
      <c r="J67" s="1"/>
      <c r="K67" s="1"/>
      <c r="L67" s="55">
        <v>0</v>
      </c>
      <c r="M67" s="55"/>
      <c r="N67" s="113"/>
    </row>
    <row r="68" spans="1:14" ht="12.75">
      <c r="A68" s="8"/>
      <c r="B68" s="1"/>
      <c r="C68" s="1" t="s">
        <v>242</v>
      </c>
      <c r="D68" s="1"/>
      <c r="E68" s="1"/>
      <c r="F68" s="1"/>
      <c r="G68" s="1"/>
      <c r="H68" s="1"/>
      <c r="I68" s="1"/>
      <c r="J68" s="1"/>
      <c r="K68" s="1"/>
      <c r="L68" s="55">
        <v>0</v>
      </c>
      <c r="M68" s="55"/>
      <c r="N68" s="113"/>
    </row>
    <row r="69" spans="1:14" ht="12.75">
      <c r="A69" s="8"/>
      <c r="B69" s="1"/>
      <c r="C69" s="1" t="s">
        <v>114</v>
      </c>
      <c r="D69" s="1"/>
      <c r="E69" s="1"/>
      <c r="F69" s="1"/>
      <c r="G69" s="1"/>
      <c r="H69" s="1"/>
      <c r="I69" s="1"/>
      <c r="J69" s="1"/>
      <c r="K69" s="1"/>
      <c r="L69" s="55">
        <v>0</v>
      </c>
      <c r="M69" s="55"/>
      <c r="N69" s="113"/>
    </row>
    <row r="70" spans="1:14" ht="12.75">
      <c r="A70" s="8"/>
      <c r="B70" s="1"/>
      <c r="C70" s="1" t="s">
        <v>115</v>
      </c>
      <c r="D70" s="1"/>
      <c r="E70" s="1"/>
      <c r="F70" s="1"/>
      <c r="G70" s="1"/>
      <c r="H70" s="1"/>
      <c r="I70" s="1"/>
      <c r="J70" s="1"/>
      <c r="K70" s="1"/>
      <c r="L70" s="55">
        <v>0</v>
      </c>
      <c r="M70" s="55"/>
      <c r="N70" s="113"/>
    </row>
    <row r="71" spans="1:14" ht="12.75">
      <c r="A71" s="8"/>
      <c r="B71" s="1"/>
      <c r="C71" s="1" t="s">
        <v>116</v>
      </c>
      <c r="D71" s="1"/>
      <c r="E71" s="1"/>
      <c r="F71" s="1"/>
      <c r="G71" s="1"/>
      <c r="H71" s="1"/>
      <c r="I71" s="1"/>
      <c r="J71" s="1"/>
      <c r="K71" s="1"/>
      <c r="L71" s="55">
        <v>0</v>
      </c>
      <c r="M71" s="55"/>
      <c r="N71" s="113"/>
    </row>
    <row r="72" spans="1:14" ht="12.75">
      <c r="A72" s="8"/>
      <c r="B72" s="1"/>
      <c r="C72" s="1" t="s">
        <v>117</v>
      </c>
      <c r="D72" s="1"/>
      <c r="E72" s="1"/>
      <c r="F72" s="1"/>
      <c r="G72" s="1"/>
      <c r="H72" s="1"/>
      <c r="I72" s="1"/>
      <c r="J72" s="1"/>
      <c r="K72" s="1"/>
      <c r="L72" s="55">
        <v>0</v>
      </c>
      <c r="M72" s="55"/>
      <c r="N72" s="113"/>
    </row>
    <row r="73" spans="1:14" ht="12.75">
      <c r="A73" s="8"/>
      <c r="B73" s="1"/>
      <c r="C73" s="1" t="s">
        <v>118</v>
      </c>
      <c r="D73" s="1"/>
      <c r="E73" s="1"/>
      <c r="F73" s="1"/>
      <c r="G73" s="1"/>
      <c r="H73" s="1"/>
      <c r="I73" s="1"/>
      <c r="J73" s="1"/>
      <c r="K73" s="1"/>
      <c r="L73" s="55">
        <v>0</v>
      </c>
      <c r="M73" s="55"/>
      <c r="N73" s="113"/>
    </row>
    <row r="74" spans="1:14" ht="12.75">
      <c r="A74" s="8"/>
      <c r="B74" s="1"/>
      <c r="C74" s="1" t="s">
        <v>119</v>
      </c>
      <c r="D74" s="1"/>
      <c r="E74" s="1"/>
      <c r="F74" s="1"/>
      <c r="G74" s="1"/>
      <c r="H74" s="1"/>
      <c r="I74" s="1"/>
      <c r="J74" s="1"/>
      <c r="K74" s="1"/>
      <c r="L74" s="55">
        <v>0</v>
      </c>
      <c r="M74" s="55"/>
      <c r="N74" s="113"/>
    </row>
    <row r="75" spans="1:14" ht="12.75">
      <c r="A75" s="8"/>
      <c r="B75" s="1"/>
      <c r="C75" s="1" t="s">
        <v>120</v>
      </c>
      <c r="D75" s="1"/>
      <c r="E75" s="1"/>
      <c r="F75" s="1"/>
      <c r="G75" s="1"/>
      <c r="H75" s="1"/>
      <c r="I75" s="1"/>
      <c r="J75" s="1"/>
      <c r="K75" s="1"/>
      <c r="L75" s="55">
        <v>0</v>
      </c>
      <c r="M75" s="55"/>
      <c r="N75" s="113"/>
    </row>
    <row r="76" spans="1:14" ht="12.75">
      <c r="A76" s="8"/>
      <c r="B76" s="1"/>
      <c r="C76" s="1" t="s">
        <v>121</v>
      </c>
      <c r="D76" s="1"/>
      <c r="E76" s="1"/>
      <c r="F76" s="1"/>
      <c r="G76" s="1"/>
      <c r="H76" s="1"/>
      <c r="I76" s="1"/>
      <c r="J76" s="1"/>
      <c r="K76" s="1"/>
      <c r="L76" s="55">
        <v>0</v>
      </c>
      <c r="M76" s="55"/>
      <c r="N76" s="113"/>
    </row>
    <row r="77" spans="1:14" ht="12.75">
      <c r="A77" s="8"/>
      <c r="B77" s="1"/>
      <c r="C77" s="1" t="s">
        <v>123</v>
      </c>
      <c r="D77" s="1"/>
      <c r="E77" s="1"/>
      <c r="F77" s="1"/>
      <c r="G77" s="1"/>
      <c r="H77" s="1"/>
      <c r="I77" s="1"/>
      <c r="J77" s="1"/>
      <c r="K77" s="1"/>
      <c r="L77" s="55">
        <v>0</v>
      </c>
      <c r="M77" s="55"/>
      <c r="N77" s="113"/>
    </row>
    <row r="78" spans="1:14" ht="12.75">
      <c r="A78" s="8"/>
      <c r="B78" s="1"/>
      <c r="C78" s="1" t="s">
        <v>122</v>
      </c>
      <c r="D78" s="1"/>
      <c r="E78" s="1"/>
      <c r="F78" s="1"/>
      <c r="G78" s="1"/>
      <c r="H78" s="1"/>
      <c r="I78" s="1"/>
      <c r="J78" s="1"/>
      <c r="K78" s="1"/>
      <c r="L78" s="55">
        <v>10290.77</v>
      </c>
      <c r="M78" s="55"/>
      <c r="N78" s="113"/>
    </row>
    <row r="79" spans="1:14" ht="12.75">
      <c r="A79" s="8"/>
      <c r="B79" s="1"/>
      <c r="C79" s="1" t="s">
        <v>124</v>
      </c>
      <c r="D79" s="1"/>
      <c r="E79" s="1"/>
      <c r="F79" s="1"/>
      <c r="G79" s="1"/>
      <c r="H79" s="1"/>
      <c r="I79" s="1"/>
      <c r="J79" s="1"/>
      <c r="K79" s="1"/>
      <c r="L79" s="55">
        <v>0</v>
      </c>
      <c r="M79" s="55"/>
      <c r="N79" s="113"/>
    </row>
    <row r="80" spans="1:14" ht="12.75">
      <c r="A80" s="8"/>
      <c r="B80" s="1"/>
      <c r="C80" s="1" t="s">
        <v>125</v>
      </c>
      <c r="D80" s="1"/>
      <c r="E80" s="1"/>
      <c r="F80" s="1"/>
      <c r="G80" s="1"/>
      <c r="H80" s="1"/>
      <c r="I80" s="1"/>
      <c r="J80" s="1"/>
      <c r="K80" s="1"/>
      <c r="L80" s="55">
        <v>0</v>
      </c>
      <c r="M80" s="55"/>
      <c r="N80" s="113"/>
    </row>
    <row r="81" spans="1:14" ht="12.75">
      <c r="A81" s="8"/>
      <c r="B81" s="1"/>
      <c r="C81" s="1" t="s">
        <v>126</v>
      </c>
      <c r="D81" s="1"/>
      <c r="E81" s="1"/>
      <c r="F81" s="1"/>
      <c r="G81" s="1"/>
      <c r="H81" s="1"/>
      <c r="I81" s="1"/>
      <c r="J81" s="1"/>
      <c r="K81" s="1"/>
      <c r="L81" s="55">
        <v>0</v>
      </c>
      <c r="M81" s="55"/>
      <c r="N81" s="113"/>
    </row>
    <row r="82" spans="1:14" ht="12.75">
      <c r="A82" s="8"/>
      <c r="B82" s="1"/>
      <c r="C82" s="1" t="s">
        <v>127</v>
      </c>
      <c r="D82" s="1"/>
      <c r="E82" s="1"/>
      <c r="F82" s="1"/>
      <c r="G82" s="1"/>
      <c r="H82" s="1"/>
      <c r="I82" s="1"/>
      <c r="J82" s="1"/>
      <c r="K82" s="1"/>
      <c r="L82" s="55">
        <v>0</v>
      </c>
      <c r="M82" s="55"/>
      <c r="N82" s="113"/>
    </row>
    <row r="83" spans="1:14" ht="12.75">
      <c r="A83" s="8"/>
      <c r="B83" s="1"/>
      <c r="C83" s="1" t="s">
        <v>128</v>
      </c>
      <c r="D83" s="1"/>
      <c r="E83" s="1"/>
      <c r="F83" s="1"/>
      <c r="G83" s="1"/>
      <c r="H83" s="1"/>
      <c r="I83" s="1"/>
      <c r="J83" s="1"/>
      <c r="K83" s="1"/>
      <c r="L83" s="55">
        <v>0</v>
      </c>
      <c r="M83" s="55"/>
      <c r="N83" s="113"/>
    </row>
    <row r="84" spans="1:14" ht="12.75">
      <c r="A84" s="8"/>
      <c r="B84" s="1"/>
      <c r="C84" s="1" t="s">
        <v>129</v>
      </c>
      <c r="D84" s="1"/>
      <c r="E84" s="1"/>
      <c r="F84" s="1"/>
      <c r="G84" s="1"/>
      <c r="H84" s="1"/>
      <c r="I84" s="1"/>
      <c r="J84" s="1"/>
      <c r="K84" s="1"/>
      <c r="L84" s="55">
        <v>0</v>
      </c>
      <c r="M84" s="55"/>
      <c r="N84" s="113"/>
    </row>
    <row r="85" spans="1:14" ht="12.75">
      <c r="A85" s="8"/>
      <c r="B85" s="1"/>
      <c r="C85" s="1" t="s">
        <v>130</v>
      </c>
      <c r="D85" s="1"/>
      <c r="E85" s="1"/>
      <c r="F85" s="1"/>
      <c r="G85" s="1"/>
      <c r="H85" s="1"/>
      <c r="I85" s="1"/>
      <c r="J85" s="1"/>
      <c r="K85" s="1"/>
      <c r="L85" s="55">
        <v>441388.74</v>
      </c>
      <c r="M85" s="55"/>
      <c r="N85" s="113"/>
    </row>
    <row r="86" spans="1:14" ht="12.7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55"/>
      <c r="M86" s="55"/>
      <c r="N86" s="113"/>
    </row>
    <row r="87" spans="1:14" ht="12.75">
      <c r="A87" s="8"/>
      <c r="B87" s="1" t="s">
        <v>330</v>
      </c>
      <c r="C87" s="1"/>
      <c r="D87" s="1"/>
      <c r="E87" s="1"/>
      <c r="F87" s="1"/>
      <c r="G87" s="1"/>
      <c r="H87" s="1"/>
      <c r="I87" s="1"/>
      <c r="J87" s="1"/>
      <c r="K87" s="1"/>
      <c r="L87" s="55">
        <v>482405.4399</v>
      </c>
      <c r="M87" s="55"/>
      <c r="N87" s="113">
        <v>236373789.94749996</v>
      </c>
    </row>
    <row r="88" spans="1:14" ht="12.75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55"/>
      <c r="M88" s="55"/>
      <c r="N88" s="113"/>
    </row>
    <row r="89" spans="1:14" ht="12.75">
      <c r="A89" s="8"/>
      <c r="B89" s="5" t="s">
        <v>234</v>
      </c>
      <c r="C89" s="1"/>
      <c r="D89" s="1"/>
      <c r="E89" s="1"/>
      <c r="F89" s="1"/>
      <c r="G89" s="1"/>
      <c r="H89" s="1"/>
      <c r="I89" s="1"/>
      <c r="J89" s="1"/>
      <c r="K89" s="1"/>
      <c r="L89" s="55">
        <v>0</v>
      </c>
      <c r="M89" s="55"/>
      <c r="N89" s="113">
        <v>236373789.94749996</v>
      </c>
    </row>
    <row r="90" spans="1:14" ht="12.75">
      <c r="A90" s="8"/>
      <c r="B90" s="5"/>
      <c r="C90" s="1"/>
      <c r="D90" s="1"/>
      <c r="E90" s="1"/>
      <c r="F90" s="1"/>
      <c r="G90" s="1"/>
      <c r="H90" s="1"/>
      <c r="I90" s="1"/>
      <c r="J90" s="1"/>
      <c r="K90" s="1"/>
      <c r="L90" s="55"/>
      <c r="M90" s="55"/>
      <c r="N90" s="113"/>
    </row>
    <row r="91" spans="1:14" ht="12.75">
      <c r="A91" s="8"/>
      <c r="B91" s="5" t="s">
        <v>236</v>
      </c>
      <c r="C91" s="1"/>
      <c r="D91" s="1"/>
      <c r="E91" s="1"/>
      <c r="F91" s="1"/>
      <c r="G91" s="1"/>
      <c r="H91" s="1"/>
      <c r="I91" s="1"/>
      <c r="J91" s="1"/>
      <c r="K91" s="1"/>
      <c r="L91" s="55">
        <v>6116061.8203</v>
      </c>
      <c r="M91" s="55"/>
      <c r="N91" s="113">
        <v>230257728.12719995</v>
      </c>
    </row>
    <row r="92" spans="1:14" ht="12.75">
      <c r="A92" s="8"/>
      <c r="B92" s="1"/>
      <c r="C92" s="1"/>
      <c r="D92" s="1"/>
      <c r="E92" s="1"/>
      <c r="F92" s="1"/>
      <c r="G92" s="1"/>
      <c r="H92" s="1"/>
      <c r="I92" s="1"/>
      <c r="J92" s="1"/>
      <c r="K92" s="1"/>
      <c r="L92" s="55"/>
      <c r="M92" s="55"/>
      <c r="N92" s="113"/>
    </row>
    <row r="93" spans="1:14" ht="12.75">
      <c r="A93" s="8"/>
      <c r="B93" s="5" t="s">
        <v>237</v>
      </c>
      <c r="C93" s="1"/>
      <c r="D93" s="1"/>
      <c r="E93" s="1"/>
      <c r="F93" s="1"/>
      <c r="G93" s="1"/>
      <c r="H93" s="1"/>
      <c r="I93" s="1"/>
      <c r="J93" s="1"/>
      <c r="K93" s="1"/>
      <c r="L93" s="55">
        <v>0</v>
      </c>
      <c r="M93" s="55"/>
      <c r="N93" s="113">
        <v>230257728.12719995</v>
      </c>
    </row>
    <row r="94" spans="1:14" ht="12.75">
      <c r="A94" s="8"/>
      <c r="B94" s="1"/>
      <c r="C94" s="1"/>
      <c r="D94" s="1"/>
      <c r="E94" s="1"/>
      <c r="F94" s="1"/>
      <c r="G94" s="1"/>
      <c r="H94" s="1"/>
      <c r="I94" s="1"/>
      <c r="J94" s="1"/>
      <c r="K94" s="1"/>
      <c r="L94" s="55"/>
      <c r="M94" s="55"/>
      <c r="N94" s="113"/>
    </row>
    <row r="95" spans="1:14" ht="12.75">
      <c r="A95" s="8"/>
      <c r="B95" s="5" t="s">
        <v>375</v>
      </c>
      <c r="C95" s="1"/>
      <c r="D95" s="1"/>
      <c r="E95" s="1"/>
      <c r="F95" s="1"/>
      <c r="G95" s="1"/>
      <c r="H95" s="1"/>
      <c r="I95" s="1"/>
      <c r="J95" s="1"/>
      <c r="K95" s="1"/>
      <c r="L95" s="55">
        <v>0</v>
      </c>
      <c r="M95" s="55"/>
      <c r="N95" s="113">
        <v>230257728.12719995</v>
      </c>
    </row>
    <row r="96" spans="1:14" ht="12.75">
      <c r="A96" s="8"/>
      <c r="B96" s="5"/>
      <c r="C96" s="1"/>
      <c r="D96" s="1"/>
      <c r="E96" s="1"/>
      <c r="F96" s="1"/>
      <c r="G96" s="1"/>
      <c r="H96" s="1"/>
      <c r="I96" s="1"/>
      <c r="J96" s="1"/>
      <c r="K96" s="1"/>
      <c r="L96" s="55"/>
      <c r="M96" s="55"/>
      <c r="N96" s="113"/>
    </row>
    <row r="97" spans="1:14" ht="12.75">
      <c r="A97" s="8"/>
      <c r="B97" s="5" t="s">
        <v>253</v>
      </c>
      <c r="C97" s="1"/>
      <c r="D97" s="1"/>
      <c r="E97" s="1"/>
      <c r="F97" s="1"/>
      <c r="G97" s="1"/>
      <c r="H97" s="1"/>
      <c r="I97" s="1"/>
      <c r="J97" s="1"/>
      <c r="K97" s="1"/>
      <c r="L97" s="55"/>
      <c r="M97" s="55"/>
      <c r="N97" s="113">
        <v>230257728.12719995</v>
      </c>
    </row>
    <row r="98" spans="1:15" ht="12.75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55"/>
      <c r="M98" s="55"/>
      <c r="N98" s="113"/>
      <c r="O98" s="296"/>
    </row>
    <row r="99" spans="1:15" ht="12.75">
      <c r="A99" s="289"/>
      <c r="B99" s="6" t="s">
        <v>331</v>
      </c>
      <c r="C99" s="3"/>
      <c r="D99" s="3"/>
      <c r="E99" s="3"/>
      <c r="F99" s="3"/>
      <c r="G99" s="3"/>
      <c r="H99" s="3"/>
      <c r="I99" s="3"/>
      <c r="J99" s="3"/>
      <c r="K99" s="3"/>
      <c r="L99" s="297">
        <v>18485000</v>
      </c>
      <c r="M99" s="297"/>
      <c r="N99" s="287">
        <v>211772728.12719995</v>
      </c>
      <c r="O99" s="298"/>
    </row>
    <row r="100" spans="1:14" s="248" customFormat="1" ht="12.75">
      <c r="A100" s="4" t="s">
        <v>13</v>
      </c>
      <c r="B100" s="188"/>
      <c r="C100" s="290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2"/>
    </row>
    <row r="101" spans="1:14" ht="13.5" thickBot="1">
      <c r="A101" s="13" t="s">
        <v>14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6"/>
    </row>
    <row r="103" spans="7:9" ht="12.75">
      <c r="G103" s="299"/>
      <c r="H103" s="300"/>
      <c r="I103" s="299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portrait" scale="55" r:id="rId3"/>
  <headerFooter alignWithMargins="0">
    <oddFooter>&amp;L&amp;"Arial,Bold"Vermont Student Assistance Corp.&amp;RPage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9"/>
  <sheetViews>
    <sheetView showGridLines="0" zoomScale="85" zoomScaleNormal="85" zoomScalePageLayoutView="0" workbookViewId="0" topLeftCell="A1">
      <selection activeCell="G89" sqref="G89"/>
    </sheetView>
  </sheetViews>
  <sheetFormatPr defaultColWidth="9.140625" defaultRowHeight="12.75"/>
  <cols>
    <col min="1" max="2" width="3.140625" style="9" customWidth="1"/>
    <col min="3" max="6" width="14.57421875" style="9" customWidth="1"/>
    <col min="7" max="7" width="12.00390625" style="9" customWidth="1"/>
    <col min="8" max="8" width="13.28125" style="9" bestFit="1" customWidth="1"/>
    <col min="9" max="9" width="14.00390625" style="9" customWidth="1"/>
    <col min="10" max="10" width="13.7109375" style="9" customWidth="1"/>
    <col min="11" max="20" width="14.00390625" style="9" customWidth="1"/>
    <col min="21" max="23" width="9.140625" style="9" customWidth="1"/>
    <col min="24" max="37" width="10.8515625" style="9" customWidth="1"/>
    <col min="38" max="38" width="2.7109375" style="9" customWidth="1"/>
    <col min="39" max="16384" width="9.140625" style="9" customWidth="1"/>
  </cols>
  <sheetData>
    <row r="1" ht="15.75">
      <c r="A1" s="74" t="s">
        <v>89</v>
      </c>
    </row>
    <row r="2" spans="1:20" ht="15.75" customHeight="1">
      <c r="A2" s="74" t="s">
        <v>57</v>
      </c>
      <c r="L2" s="354"/>
      <c r="M2" s="354"/>
      <c r="R2" s="7"/>
      <c r="S2" s="7"/>
      <c r="T2" s="7"/>
    </row>
    <row r="3" spans="12:20" ht="13.5" thickBot="1">
      <c r="L3" s="354"/>
      <c r="M3" s="354"/>
      <c r="Q3" s="7"/>
      <c r="R3" s="7"/>
      <c r="S3" s="7"/>
      <c r="T3" s="7"/>
    </row>
    <row r="4" spans="2:20" ht="12.75">
      <c r="B4" s="336" t="s">
        <v>2</v>
      </c>
      <c r="C4" s="337"/>
      <c r="D4" s="337"/>
      <c r="E4" s="355">
        <v>40999</v>
      </c>
      <c r="F4" s="356"/>
      <c r="G4" s="357"/>
      <c r="L4" s="354"/>
      <c r="M4" s="354"/>
      <c r="Q4" s="7"/>
      <c r="R4" s="7"/>
      <c r="S4" s="7"/>
      <c r="T4" s="7"/>
    </row>
    <row r="5" spans="2:20" ht="13.5" thickBot="1">
      <c r="B5" s="334" t="s">
        <v>58</v>
      </c>
      <c r="C5" s="335"/>
      <c r="D5" s="335"/>
      <c r="E5" s="358" t="s">
        <v>408</v>
      </c>
      <c r="F5" s="358"/>
      <c r="G5" s="359"/>
      <c r="Q5" s="7"/>
      <c r="R5" s="7"/>
      <c r="S5" s="7"/>
      <c r="T5" s="7"/>
    </row>
    <row r="6" ht="13.5" thickBot="1"/>
    <row r="7" spans="1:14" ht="13.5" thickBot="1">
      <c r="A7" s="301" t="s">
        <v>376</v>
      </c>
      <c r="B7" s="282"/>
      <c r="C7" s="282"/>
      <c r="D7" s="282"/>
      <c r="E7" s="282"/>
      <c r="F7" s="282"/>
      <c r="G7" s="282"/>
      <c r="H7" s="293"/>
      <c r="I7" s="8"/>
      <c r="J7" s="1"/>
      <c r="K7" s="1"/>
      <c r="L7" s="1"/>
      <c r="M7" s="1"/>
      <c r="N7" s="1"/>
    </row>
    <row r="8" ht="13.5" thickBot="1"/>
    <row r="9" spans="1:9" ht="12.75">
      <c r="A9" s="302"/>
      <c r="B9" s="10"/>
      <c r="C9" s="10"/>
      <c r="D9" s="10"/>
      <c r="E9" s="10"/>
      <c r="F9" s="10"/>
      <c r="G9" s="10"/>
      <c r="H9" s="285"/>
      <c r="I9" s="1"/>
    </row>
    <row r="10" spans="1:9" ht="12.75">
      <c r="A10" s="8"/>
      <c r="B10" s="1"/>
      <c r="C10" s="1"/>
      <c r="D10" s="1"/>
      <c r="E10" s="1"/>
      <c r="F10" s="1"/>
      <c r="G10" s="303" t="s">
        <v>83</v>
      </c>
      <c r="H10" s="304">
        <v>40999</v>
      </c>
      <c r="I10" s="305"/>
    </row>
    <row r="11" spans="1:9" ht="12.75">
      <c r="A11" s="8"/>
      <c r="B11" s="1" t="s">
        <v>297</v>
      </c>
      <c r="C11" s="1"/>
      <c r="D11" s="1"/>
      <c r="E11" s="1"/>
      <c r="F11" s="1"/>
      <c r="G11" s="305"/>
      <c r="H11" s="306">
        <v>2076093.0299</v>
      </c>
      <c r="I11" s="305"/>
    </row>
    <row r="12" spans="1:9" ht="12.75">
      <c r="A12" s="8"/>
      <c r="B12" s="1" t="s">
        <v>298</v>
      </c>
      <c r="C12" s="1"/>
      <c r="D12" s="1"/>
      <c r="E12" s="1"/>
      <c r="F12" s="1"/>
      <c r="G12" s="1"/>
      <c r="H12" s="306">
        <v>482405.4399</v>
      </c>
      <c r="I12" s="1"/>
    </row>
    <row r="13" spans="1:9" ht="12.75">
      <c r="A13" s="8"/>
      <c r="B13" s="1" t="s">
        <v>299</v>
      </c>
      <c r="C13" s="1"/>
      <c r="D13" s="1"/>
      <c r="E13" s="1"/>
      <c r="F13" s="1"/>
      <c r="G13" s="1"/>
      <c r="H13" s="306">
        <v>482405.4399</v>
      </c>
      <c r="I13" s="1"/>
    </row>
    <row r="14" spans="1:9" ht="12.75">
      <c r="A14" s="8"/>
      <c r="B14" s="1"/>
      <c r="C14" s="1" t="s">
        <v>63</v>
      </c>
      <c r="D14" s="1"/>
      <c r="E14" s="1"/>
      <c r="F14" s="1"/>
      <c r="G14" s="1"/>
      <c r="H14" s="307" t="s">
        <v>414</v>
      </c>
      <c r="I14" s="1"/>
    </row>
    <row r="15" spans="1:9" ht="12.75">
      <c r="A15" s="8"/>
      <c r="B15" s="1"/>
      <c r="C15" s="1"/>
      <c r="D15" s="1"/>
      <c r="E15" s="1"/>
      <c r="F15" s="1"/>
      <c r="G15" s="1"/>
      <c r="H15" s="307"/>
      <c r="I15" s="1"/>
    </row>
    <row r="16" spans="1:9" ht="12.75">
      <c r="A16" s="8"/>
      <c r="B16" s="1" t="s">
        <v>256</v>
      </c>
      <c r="C16" s="1"/>
      <c r="D16" s="1"/>
      <c r="E16" s="1"/>
      <c r="F16" s="1"/>
      <c r="G16" s="1"/>
      <c r="H16" s="306">
        <v>1593687.5899999999</v>
      </c>
      <c r="I16" s="1"/>
    </row>
    <row r="17" spans="1:9" ht="12.75">
      <c r="A17" s="8"/>
      <c r="B17" s="1" t="s">
        <v>65</v>
      </c>
      <c r="C17" s="1"/>
      <c r="D17" s="1"/>
      <c r="E17" s="1"/>
      <c r="F17" s="1"/>
      <c r="G17" s="1"/>
      <c r="H17" s="306">
        <v>0</v>
      </c>
      <c r="I17" s="1"/>
    </row>
    <row r="18" spans="1:9" ht="12.75">
      <c r="A18" s="8"/>
      <c r="B18" s="1" t="s">
        <v>67</v>
      </c>
      <c r="C18" s="1"/>
      <c r="D18" s="1"/>
      <c r="E18" s="1"/>
      <c r="F18" s="1"/>
      <c r="G18" s="1"/>
      <c r="H18" s="306">
        <v>0</v>
      </c>
      <c r="I18" s="308"/>
    </row>
    <row r="19" spans="1:9" ht="12.75">
      <c r="A19" s="8"/>
      <c r="B19" s="1"/>
      <c r="C19" s="1" t="s">
        <v>68</v>
      </c>
      <c r="D19" s="1"/>
      <c r="E19" s="1"/>
      <c r="F19" s="1"/>
      <c r="G19" s="1"/>
      <c r="H19" s="306">
        <v>1593687.5899999999</v>
      </c>
      <c r="I19" s="309"/>
    </row>
    <row r="20" spans="1:9" ht="12.75">
      <c r="A20" s="8"/>
      <c r="B20" s="1"/>
      <c r="C20" s="1"/>
      <c r="D20" s="1"/>
      <c r="E20" s="1"/>
      <c r="F20" s="1"/>
      <c r="G20" s="1"/>
      <c r="H20" s="307"/>
      <c r="I20" s="1"/>
    </row>
    <row r="21" spans="1:9" ht="12.75">
      <c r="A21" s="8"/>
      <c r="B21" s="1"/>
      <c r="C21" s="5" t="s">
        <v>71</v>
      </c>
      <c r="D21" s="1"/>
      <c r="E21" s="1"/>
      <c r="F21" s="1"/>
      <c r="G21" s="1"/>
      <c r="H21" s="307">
        <v>482405.4399</v>
      </c>
      <c r="I21" s="1"/>
    </row>
    <row r="22" spans="1:9" ht="13.5" thickBot="1">
      <c r="A22" s="310"/>
      <c r="B22" s="15"/>
      <c r="C22" s="15"/>
      <c r="D22" s="15"/>
      <c r="E22" s="15"/>
      <c r="F22" s="15"/>
      <c r="G22" s="15"/>
      <c r="H22" s="16"/>
      <c r="I22" s="1"/>
    </row>
    <row r="23" ht="13.5" thickBot="1"/>
    <row r="24" spans="1:46" ht="12.75">
      <c r="A24" s="302"/>
      <c r="B24" s="10"/>
      <c r="C24" s="10"/>
      <c r="D24" s="10"/>
      <c r="E24" s="10"/>
      <c r="F24" s="10"/>
      <c r="G24" s="311" t="s">
        <v>90</v>
      </c>
      <c r="H24" s="311" t="s">
        <v>92</v>
      </c>
      <c r="I24" s="311" t="s">
        <v>93</v>
      </c>
      <c r="J24" s="311" t="s">
        <v>94</v>
      </c>
      <c r="K24" s="311" t="s">
        <v>95</v>
      </c>
      <c r="L24" s="311" t="s">
        <v>96</v>
      </c>
      <c r="M24" s="311" t="s">
        <v>97</v>
      </c>
      <c r="N24" s="311" t="s">
        <v>98</v>
      </c>
      <c r="O24" s="311" t="s">
        <v>99</v>
      </c>
      <c r="P24" s="311" t="s">
        <v>100</v>
      </c>
      <c r="Q24" s="311" t="s">
        <v>101</v>
      </c>
      <c r="R24" s="311" t="s">
        <v>102</v>
      </c>
      <c r="S24" s="311" t="s">
        <v>103</v>
      </c>
      <c r="T24" s="312" t="s">
        <v>104</v>
      </c>
      <c r="AT24" s="9" t="s">
        <v>130</v>
      </c>
    </row>
    <row r="25" spans="1:20" ht="12.75">
      <c r="A25" s="8"/>
      <c r="B25" s="1"/>
      <c r="C25" s="1"/>
      <c r="D25" s="1"/>
      <c r="E25" s="1"/>
      <c r="F25" s="1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12"/>
    </row>
    <row r="26" spans="1:20" ht="12.75">
      <c r="A26" s="8"/>
      <c r="B26" s="1" t="s">
        <v>297</v>
      </c>
      <c r="C26" s="1"/>
      <c r="D26" s="1"/>
      <c r="E26" s="1"/>
      <c r="F26" s="1"/>
      <c r="G26" s="314">
        <v>35875.96</v>
      </c>
      <c r="H26" s="314">
        <v>32104.48</v>
      </c>
      <c r="I26" s="314">
        <v>36327.87</v>
      </c>
      <c r="J26" s="314">
        <v>34208.74</v>
      </c>
      <c r="K26" s="314">
        <v>40668.44</v>
      </c>
      <c r="L26" s="314">
        <v>40437.16</v>
      </c>
      <c r="M26" s="314">
        <v>50823.96</v>
      </c>
      <c r="N26" s="314">
        <v>51957.66</v>
      </c>
      <c r="O26" s="314">
        <v>50070.32</v>
      </c>
      <c r="P26" s="314">
        <v>0</v>
      </c>
      <c r="Q26" s="314">
        <v>54540.33</v>
      </c>
      <c r="R26" s="314">
        <v>57549.52</v>
      </c>
      <c r="S26" s="314">
        <v>43554.97</v>
      </c>
      <c r="T26" s="315">
        <v>42787.7</v>
      </c>
    </row>
    <row r="27" spans="1:20" ht="12.75">
      <c r="A27" s="8"/>
      <c r="B27" s="1" t="s">
        <v>298</v>
      </c>
      <c r="C27" s="1"/>
      <c r="D27" s="1"/>
      <c r="E27" s="1"/>
      <c r="F27" s="1"/>
      <c r="G27" s="314">
        <v>0</v>
      </c>
      <c r="H27" s="314">
        <v>0</v>
      </c>
      <c r="I27" s="314">
        <v>0</v>
      </c>
      <c r="J27" s="314">
        <v>0</v>
      </c>
      <c r="K27" s="314">
        <v>0</v>
      </c>
      <c r="L27" s="314">
        <v>0</v>
      </c>
      <c r="M27" s="314">
        <v>0</v>
      </c>
      <c r="N27" s="314">
        <v>0</v>
      </c>
      <c r="O27" s="314">
        <v>0</v>
      </c>
      <c r="P27" s="314">
        <v>0</v>
      </c>
      <c r="Q27" s="314">
        <v>0</v>
      </c>
      <c r="R27" s="314">
        <v>0</v>
      </c>
      <c r="S27" s="314">
        <v>0</v>
      </c>
      <c r="T27" s="315">
        <v>0</v>
      </c>
    </row>
    <row r="28" spans="1:20" ht="12.75">
      <c r="A28" s="8"/>
      <c r="B28" s="1" t="s">
        <v>299</v>
      </c>
      <c r="C28" s="1"/>
      <c r="D28" s="1"/>
      <c r="E28" s="1"/>
      <c r="F28" s="1"/>
      <c r="G28" s="314">
        <v>0</v>
      </c>
      <c r="H28" s="314">
        <v>0</v>
      </c>
      <c r="I28" s="314">
        <v>0</v>
      </c>
      <c r="J28" s="314">
        <v>0</v>
      </c>
      <c r="K28" s="314">
        <v>0</v>
      </c>
      <c r="L28" s="314">
        <v>0</v>
      </c>
      <c r="M28" s="314">
        <v>0</v>
      </c>
      <c r="N28" s="314">
        <v>0</v>
      </c>
      <c r="O28" s="314">
        <v>0</v>
      </c>
      <c r="P28" s="314">
        <v>0</v>
      </c>
      <c r="Q28" s="314">
        <v>0</v>
      </c>
      <c r="R28" s="314">
        <v>0</v>
      </c>
      <c r="S28" s="314">
        <v>0</v>
      </c>
      <c r="T28" s="315">
        <v>0</v>
      </c>
    </row>
    <row r="29" spans="1:20" ht="12.75">
      <c r="A29" s="8"/>
      <c r="B29" s="1"/>
      <c r="C29" s="1" t="s">
        <v>63</v>
      </c>
      <c r="D29" s="1"/>
      <c r="E29" s="1"/>
      <c r="F29" s="1"/>
      <c r="G29" s="316" t="s">
        <v>414</v>
      </c>
      <c r="H29" s="316" t="s">
        <v>414</v>
      </c>
      <c r="I29" s="316" t="s">
        <v>414</v>
      </c>
      <c r="J29" s="316" t="s">
        <v>414</v>
      </c>
      <c r="K29" s="316" t="s">
        <v>414</v>
      </c>
      <c r="L29" s="316" t="s">
        <v>414</v>
      </c>
      <c r="M29" s="316" t="s">
        <v>414</v>
      </c>
      <c r="N29" s="316" t="s">
        <v>414</v>
      </c>
      <c r="O29" s="316" t="s">
        <v>414</v>
      </c>
      <c r="P29" s="316" t="s">
        <v>414</v>
      </c>
      <c r="Q29" s="316" t="s">
        <v>414</v>
      </c>
      <c r="R29" s="316" t="s">
        <v>414</v>
      </c>
      <c r="S29" s="316" t="s">
        <v>414</v>
      </c>
      <c r="T29" s="317" t="s">
        <v>414</v>
      </c>
    </row>
    <row r="30" spans="1:20" ht="12.75">
      <c r="A30" s="8"/>
      <c r="B30" s="1"/>
      <c r="C30" s="1"/>
      <c r="D30" s="1"/>
      <c r="E30" s="1"/>
      <c r="F30" s="1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7"/>
    </row>
    <row r="31" spans="1:20" ht="12.75">
      <c r="A31" s="8"/>
      <c r="B31" s="1" t="s">
        <v>256</v>
      </c>
      <c r="C31" s="1"/>
      <c r="D31" s="1"/>
      <c r="E31" s="1"/>
      <c r="F31" s="1"/>
      <c r="G31" s="314">
        <v>35875.96</v>
      </c>
      <c r="H31" s="314">
        <v>32104.48</v>
      </c>
      <c r="I31" s="314">
        <v>36327.87</v>
      </c>
      <c r="J31" s="314">
        <v>34208.74</v>
      </c>
      <c r="K31" s="314">
        <v>40668.44</v>
      </c>
      <c r="L31" s="314">
        <v>40437.16</v>
      </c>
      <c r="M31" s="314">
        <v>50823.96</v>
      </c>
      <c r="N31" s="314">
        <v>51957.66</v>
      </c>
      <c r="O31" s="314">
        <v>50070.32</v>
      </c>
      <c r="P31" s="314">
        <v>0</v>
      </c>
      <c r="Q31" s="314">
        <v>54540.33</v>
      </c>
      <c r="R31" s="314">
        <v>57549.52</v>
      </c>
      <c r="S31" s="314">
        <v>43554.97</v>
      </c>
      <c r="T31" s="315">
        <v>42787.7</v>
      </c>
    </row>
    <row r="32" spans="1:20" ht="12.75">
      <c r="A32" s="8"/>
      <c r="B32" s="1" t="s">
        <v>65</v>
      </c>
      <c r="C32" s="1"/>
      <c r="D32" s="1"/>
      <c r="E32" s="1"/>
      <c r="F32" s="1"/>
      <c r="G32" s="314">
        <v>0</v>
      </c>
      <c r="H32" s="314">
        <v>0</v>
      </c>
      <c r="I32" s="314">
        <v>0</v>
      </c>
      <c r="J32" s="314">
        <v>0</v>
      </c>
      <c r="K32" s="314">
        <v>0</v>
      </c>
      <c r="L32" s="314">
        <v>0</v>
      </c>
      <c r="M32" s="314">
        <v>0</v>
      </c>
      <c r="N32" s="314">
        <v>0</v>
      </c>
      <c r="O32" s="314">
        <v>0</v>
      </c>
      <c r="P32" s="314">
        <v>0</v>
      </c>
      <c r="Q32" s="314">
        <v>0</v>
      </c>
      <c r="R32" s="314">
        <v>0</v>
      </c>
      <c r="S32" s="314">
        <v>0</v>
      </c>
      <c r="T32" s="315">
        <v>0</v>
      </c>
    </row>
    <row r="33" spans="1:20" ht="12.75">
      <c r="A33" s="8"/>
      <c r="B33" s="1" t="s">
        <v>67</v>
      </c>
      <c r="C33" s="1"/>
      <c r="D33" s="1"/>
      <c r="E33" s="1"/>
      <c r="F33" s="1"/>
      <c r="G33" s="314">
        <v>0</v>
      </c>
      <c r="H33" s="314">
        <v>0</v>
      </c>
      <c r="I33" s="314">
        <v>0</v>
      </c>
      <c r="J33" s="314">
        <v>0</v>
      </c>
      <c r="K33" s="314">
        <v>0</v>
      </c>
      <c r="L33" s="314">
        <v>0</v>
      </c>
      <c r="M33" s="314">
        <v>0</v>
      </c>
      <c r="N33" s="314">
        <v>0</v>
      </c>
      <c r="O33" s="314">
        <v>0</v>
      </c>
      <c r="P33" s="314">
        <v>0</v>
      </c>
      <c r="Q33" s="314">
        <v>0</v>
      </c>
      <c r="R33" s="314">
        <v>0</v>
      </c>
      <c r="S33" s="314">
        <v>0</v>
      </c>
      <c r="T33" s="315">
        <v>0</v>
      </c>
    </row>
    <row r="34" spans="1:20" ht="12.75">
      <c r="A34" s="8"/>
      <c r="B34" s="1"/>
      <c r="C34" s="1" t="s">
        <v>68</v>
      </c>
      <c r="D34" s="1"/>
      <c r="E34" s="1"/>
      <c r="F34" s="1"/>
      <c r="G34" s="314">
        <v>35875.96</v>
      </c>
      <c r="H34" s="314">
        <v>32104.48</v>
      </c>
      <c r="I34" s="314">
        <v>36327.87</v>
      </c>
      <c r="J34" s="314">
        <v>34208.74</v>
      </c>
      <c r="K34" s="314">
        <v>40668.44</v>
      </c>
      <c r="L34" s="314">
        <v>40437.16</v>
      </c>
      <c r="M34" s="314">
        <v>50823.96</v>
      </c>
      <c r="N34" s="314">
        <v>51957.66</v>
      </c>
      <c r="O34" s="314">
        <v>50070.32</v>
      </c>
      <c r="P34" s="314">
        <v>0</v>
      </c>
      <c r="Q34" s="314">
        <v>54540.33</v>
      </c>
      <c r="R34" s="314">
        <v>57549.52</v>
      </c>
      <c r="S34" s="314">
        <v>43554.97</v>
      </c>
      <c r="T34" s="315">
        <v>42787.7</v>
      </c>
    </row>
    <row r="35" spans="1:20" ht="12.75">
      <c r="A35" s="8"/>
      <c r="B35" s="1"/>
      <c r="C35" s="1"/>
      <c r="D35" s="1"/>
      <c r="E35" s="1"/>
      <c r="F35" s="1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5"/>
    </row>
    <row r="36" spans="1:20" ht="12.75">
      <c r="A36" s="8"/>
      <c r="B36" s="1" t="s">
        <v>391</v>
      </c>
      <c r="C36" s="1"/>
      <c r="D36" s="1"/>
      <c r="E36" s="1"/>
      <c r="F36" s="1"/>
      <c r="G36" s="314">
        <v>0</v>
      </c>
      <c r="H36" s="314">
        <v>0</v>
      </c>
      <c r="I36" s="314">
        <v>0</v>
      </c>
      <c r="J36" s="314">
        <v>0</v>
      </c>
      <c r="K36" s="314">
        <v>0</v>
      </c>
      <c r="L36" s="314">
        <v>0</v>
      </c>
      <c r="M36" s="314">
        <v>0</v>
      </c>
      <c r="N36" s="314">
        <v>0</v>
      </c>
      <c r="O36" s="314">
        <v>0</v>
      </c>
      <c r="P36" s="314">
        <v>0</v>
      </c>
      <c r="Q36" s="314">
        <v>0</v>
      </c>
      <c r="R36" s="314">
        <v>0</v>
      </c>
      <c r="S36" s="314">
        <v>0</v>
      </c>
      <c r="T36" s="315">
        <v>0</v>
      </c>
    </row>
    <row r="37" spans="1:20" ht="12.75">
      <c r="A37" s="8"/>
      <c r="B37" s="1" t="s">
        <v>392</v>
      </c>
      <c r="C37" s="1"/>
      <c r="D37" s="1"/>
      <c r="E37" s="1"/>
      <c r="F37" s="1"/>
      <c r="G37" s="314">
        <v>0</v>
      </c>
      <c r="H37" s="314">
        <v>0</v>
      </c>
      <c r="I37" s="314">
        <v>0</v>
      </c>
      <c r="J37" s="314">
        <v>0</v>
      </c>
      <c r="K37" s="314">
        <v>0</v>
      </c>
      <c r="L37" s="314">
        <v>0</v>
      </c>
      <c r="M37" s="314">
        <v>0</v>
      </c>
      <c r="N37" s="314">
        <v>0</v>
      </c>
      <c r="O37" s="314">
        <v>0</v>
      </c>
      <c r="P37" s="314">
        <v>0</v>
      </c>
      <c r="Q37" s="314">
        <v>0</v>
      </c>
      <c r="R37" s="314">
        <v>0</v>
      </c>
      <c r="S37" s="314">
        <v>0</v>
      </c>
      <c r="T37" s="315">
        <v>0</v>
      </c>
    </row>
    <row r="38" spans="1:20" ht="12.75">
      <c r="A38" s="8"/>
      <c r="B38" s="1"/>
      <c r="C38" s="1" t="s">
        <v>393</v>
      </c>
      <c r="D38" s="1"/>
      <c r="E38" s="1"/>
      <c r="F38" s="1"/>
      <c r="G38" s="316" t="s">
        <v>414</v>
      </c>
      <c r="H38" s="316" t="s">
        <v>414</v>
      </c>
      <c r="I38" s="316" t="s">
        <v>414</v>
      </c>
      <c r="J38" s="316" t="s">
        <v>414</v>
      </c>
      <c r="K38" s="316" t="s">
        <v>414</v>
      </c>
      <c r="L38" s="316" t="s">
        <v>414</v>
      </c>
      <c r="M38" s="316" t="s">
        <v>414</v>
      </c>
      <c r="N38" s="316" t="s">
        <v>414</v>
      </c>
      <c r="O38" s="316" t="s">
        <v>414</v>
      </c>
      <c r="P38" s="316" t="s">
        <v>414</v>
      </c>
      <c r="Q38" s="316" t="s">
        <v>414</v>
      </c>
      <c r="R38" s="316" t="s">
        <v>414</v>
      </c>
      <c r="S38" s="316" t="s">
        <v>414</v>
      </c>
      <c r="T38" s="317" t="s">
        <v>414</v>
      </c>
    </row>
    <row r="39" spans="1:20" ht="12.75">
      <c r="A39" s="8"/>
      <c r="B39" s="1"/>
      <c r="C39" s="1"/>
      <c r="D39" s="1"/>
      <c r="E39" s="1"/>
      <c r="F39" s="1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7"/>
    </row>
    <row r="40" spans="1:20" ht="12.75">
      <c r="A40" s="8"/>
      <c r="B40" s="1"/>
      <c r="C40" s="5" t="s">
        <v>71</v>
      </c>
      <c r="D40" s="1"/>
      <c r="E40" s="1"/>
      <c r="F40" s="1"/>
      <c r="G40" s="314">
        <v>0</v>
      </c>
      <c r="H40" s="314">
        <v>0</v>
      </c>
      <c r="I40" s="314">
        <v>0</v>
      </c>
      <c r="J40" s="314">
        <v>0</v>
      </c>
      <c r="K40" s="314">
        <v>0</v>
      </c>
      <c r="L40" s="314">
        <v>0</v>
      </c>
      <c r="M40" s="314">
        <v>0</v>
      </c>
      <c r="N40" s="314">
        <v>0</v>
      </c>
      <c r="O40" s="314">
        <v>0</v>
      </c>
      <c r="P40" s="314">
        <v>0</v>
      </c>
      <c r="Q40" s="314">
        <v>0</v>
      </c>
      <c r="R40" s="314">
        <v>0</v>
      </c>
      <c r="S40" s="314">
        <v>0</v>
      </c>
      <c r="T40" s="315">
        <v>0</v>
      </c>
    </row>
    <row r="41" spans="1:20" ht="12.75">
      <c r="A41" s="289"/>
      <c r="B41" s="3"/>
      <c r="C41" s="6"/>
      <c r="D41" s="3"/>
      <c r="E41" s="3"/>
      <c r="F41" s="3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9"/>
      <c r="T41" s="320"/>
    </row>
    <row r="42" spans="1:20" ht="12.75">
      <c r="A42" s="4" t="s">
        <v>13</v>
      </c>
      <c r="B42" s="1"/>
      <c r="C42" s="5"/>
      <c r="D42" s="275" t="s">
        <v>394</v>
      </c>
      <c r="E42" s="1"/>
      <c r="F42" s="1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6"/>
      <c r="T42" s="321"/>
    </row>
    <row r="43" spans="1:20" ht="13.5" thickBot="1">
      <c r="A43" s="13" t="s">
        <v>14</v>
      </c>
      <c r="B43" s="15"/>
      <c r="C43" s="15"/>
      <c r="D43" s="15"/>
      <c r="E43" s="15"/>
      <c r="F43" s="15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16"/>
    </row>
    <row r="44" ht="13.5" thickBot="1">
      <c r="G44" s="299"/>
    </row>
    <row r="45" spans="1:20" ht="12.75">
      <c r="A45" s="302" t="s">
        <v>60</v>
      </c>
      <c r="B45" s="10"/>
      <c r="C45" s="10"/>
      <c r="D45" s="10"/>
      <c r="E45" s="10"/>
      <c r="F45" s="10"/>
      <c r="G45" s="311" t="s">
        <v>105</v>
      </c>
      <c r="H45" s="311" t="s">
        <v>106</v>
      </c>
      <c r="I45" s="311" t="s">
        <v>107</v>
      </c>
      <c r="J45" s="311" t="s">
        <v>108</v>
      </c>
      <c r="K45" s="311" t="s">
        <v>109</v>
      </c>
      <c r="L45" s="311" t="s">
        <v>110</v>
      </c>
      <c r="M45" s="311" t="s">
        <v>111</v>
      </c>
      <c r="N45" s="311" t="s">
        <v>112</v>
      </c>
      <c r="O45" s="311" t="s">
        <v>242</v>
      </c>
      <c r="P45" s="311" t="s">
        <v>114</v>
      </c>
      <c r="Q45" s="311" t="s">
        <v>115</v>
      </c>
      <c r="R45" s="311" t="s">
        <v>116</v>
      </c>
      <c r="S45" s="311" t="s">
        <v>117</v>
      </c>
      <c r="T45" s="312" t="s">
        <v>118</v>
      </c>
    </row>
    <row r="46" spans="1:20" ht="12.75">
      <c r="A46" s="8"/>
      <c r="B46" s="1"/>
      <c r="C46" s="1"/>
      <c r="D46" s="1"/>
      <c r="E46" s="1"/>
      <c r="F46" s="1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12"/>
    </row>
    <row r="47" spans="1:20" ht="12.75">
      <c r="A47" s="8"/>
      <c r="B47" s="1" t="s">
        <v>297</v>
      </c>
      <c r="C47" s="1"/>
      <c r="D47" s="1"/>
      <c r="E47" s="1"/>
      <c r="F47" s="1"/>
      <c r="G47" s="314">
        <v>41068.82</v>
      </c>
      <c r="H47" s="314">
        <v>0</v>
      </c>
      <c r="I47" s="314">
        <v>0</v>
      </c>
      <c r="J47" s="314">
        <v>49856.59</v>
      </c>
      <c r="K47" s="314">
        <v>31961.5899</v>
      </c>
      <c r="L47" s="314">
        <v>61323.04</v>
      </c>
      <c r="M47" s="314">
        <v>59730.4</v>
      </c>
      <c r="N47" s="314">
        <v>38570.4</v>
      </c>
      <c r="O47" s="314">
        <v>39071.04</v>
      </c>
      <c r="P47" s="314">
        <v>0</v>
      </c>
      <c r="Q47" s="314">
        <v>74650.71</v>
      </c>
      <c r="R47" s="314">
        <v>79391.53</v>
      </c>
      <c r="S47" s="314">
        <v>79581.97</v>
      </c>
      <c r="T47" s="315">
        <v>31351.78</v>
      </c>
    </row>
    <row r="48" spans="1:20" ht="12.75">
      <c r="A48" s="8"/>
      <c r="B48" s="1" t="s">
        <v>298</v>
      </c>
      <c r="C48" s="1"/>
      <c r="D48" s="1"/>
      <c r="E48" s="1"/>
      <c r="F48" s="1"/>
      <c r="G48" s="314">
        <v>0</v>
      </c>
      <c r="H48" s="314">
        <v>0</v>
      </c>
      <c r="I48" s="314">
        <v>0</v>
      </c>
      <c r="J48" s="314">
        <v>0</v>
      </c>
      <c r="K48" s="314">
        <v>30725.9299</v>
      </c>
      <c r="L48" s="314">
        <v>0</v>
      </c>
      <c r="M48" s="314">
        <v>0</v>
      </c>
      <c r="N48" s="314">
        <v>0</v>
      </c>
      <c r="O48" s="314">
        <v>0</v>
      </c>
      <c r="P48" s="314">
        <v>0</v>
      </c>
      <c r="Q48" s="314">
        <v>0</v>
      </c>
      <c r="R48" s="314">
        <v>0</v>
      </c>
      <c r="S48" s="314">
        <v>0</v>
      </c>
      <c r="T48" s="315">
        <v>0</v>
      </c>
    </row>
    <row r="49" spans="1:20" ht="12.75">
      <c r="A49" s="8"/>
      <c r="B49" s="1" t="s">
        <v>299</v>
      </c>
      <c r="C49" s="1"/>
      <c r="D49" s="1"/>
      <c r="E49" s="1"/>
      <c r="F49" s="1"/>
      <c r="G49" s="314">
        <v>0</v>
      </c>
      <c r="H49" s="314">
        <v>0</v>
      </c>
      <c r="I49" s="314">
        <v>0</v>
      </c>
      <c r="J49" s="314">
        <v>0</v>
      </c>
      <c r="K49" s="314">
        <v>30725.9299</v>
      </c>
      <c r="L49" s="314">
        <v>0</v>
      </c>
      <c r="M49" s="314">
        <v>0</v>
      </c>
      <c r="N49" s="314">
        <v>0</v>
      </c>
      <c r="O49" s="314">
        <v>0</v>
      </c>
      <c r="P49" s="314">
        <v>0</v>
      </c>
      <c r="Q49" s="314">
        <v>0</v>
      </c>
      <c r="R49" s="314">
        <v>0</v>
      </c>
      <c r="S49" s="314">
        <v>0</v>
      </c>
      <c r="T49" s="315">
        <v>0</v>
      </c>
    </row>
    <row r="50" spans="1:20" ht="12.75">
      <c r="A50" s="8"/>
      <c r="B50" s="1"/>
      <c r="C50" s="1" t="s">
        <v>63</v>
      </c>
      <c r="D50" s="1"/>
      <c r="E50" s="1"/>
      <c r="F50" s="1"/>
      <c r="G50" s="316" t="s">
        <v>414</v>
      </c>
      <c r="H50" s="316" t="s">
        <v>414</v>
      </c>
      <c r="I50" s="316" t="s">
        <v>414</v>
      </c>
      <c r="J50" s="316" t="s">
        <v>414</v>
      </c>
      <c r="K50" s="316" t="s">
        <v>414</v>
      </c>
      <c r="L50" s="316" t="s">
        <v>414</v>
      </c>
      <c r="M50" s="316" t="s">
        <v>414</v>
      </c>
      <c r="N50" s="316" t="s">
        <v>414</v>
      </c>
      <c r="O50" s="316" t="s">
        <v>414</v>
      </c>
      <c r="P50" s="316" t="s">
        <v>414</v>
      </c>
      <c r="Q50" s="316" t="s">
        <v>414</v>
      </c>
      <c r="R50" s="316" t="s">
        <v>414</v>
      </c>
      <c r="S50" s="316" t="s">
        <v>414</v>
      </c>
      <c r="T50" s="317" t="s">
        <v>414</v>
      </c>
    </row>
    <row r="51" spans="1:20" ht="12.75">
      <c r="A51" s="8"/>
      <c r="B51" s="1"/>
      <c r="C51" s="1"/>
      <c r="D51" s="1"/>
      <c r="E51" s="1"/>
      <c r="F51" s="1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7"/>
    </row>
    <row r="52" spans="1:20" ht="12.75">
      <c r="A52" s="8"/>
      <c r="B52" s="1" t="s">
        <v>256</v>
      </c>
      <c r="C52" s="1"/>
      <c r="D52" s="1"/>
      <c r="E52" s="1"/>
      <c r="F52" s="1"/>
      <c r="G52" s="314">
        <v>41068.82</v>
      </c>
      <c r="H52" s="314">
        <v>0</v>
      </c>
      <c r="I52" s="314">
        <v>0</v>
      </c>
      <c r="J52" s="314">
        <v>49856.59</v>
      </c>
      <c r="K52" s="314">
        <v>1235.6599999999999</v>
      </c>
      <c r="L52" s="314">
        <v>61323.04</v>
      </c>
      <c r="M52" s="314">
        <v>59730.4</v>
      </c>
      <c r="N52" s="314">
        <v>38570.4</v>
      </c>
      <c r="O52" s="314">
        <v>39071.04</v>
      </c>
      <c r="P52" s="314">
        <v>0</v>
      </c>
      <c r="Q52" s="314">
        <v>74650.71</v>
      </c>
      <c r="R52" s="314">
        <v>79391.53</v>
      </c>
      <c r="S52" s="314">
        <v>79581.97</v>
      </c>
      <c r="T52" s="315">
        <v>31351.78</v>
      </c>
    </row>
    <row r="53" spans="1:20" ht="12.75">
      <c r="A53" s="8"/>
      <c r="B53" s="1" t="s">
        <v>65</v>
      </c>
      <c r="C53" s="1"/>
      <c r="D53" s="1"/>
      <c r="E53" s="1"/>
      <c r="F53" s="1"/>
      <c r="G53" s="314">
        <v>0</v>
      </c>
      <c r="H53" s="314">
        <v>0</v>
      </c>
      <c r="I53" s="314">
        <v>0</v>
      </c>
      <c r="J53" s="314">
        <v>0</v>
      </c>
      <c r="K53" s="314">
        <v>0</v>
      </c>
      <c r="L53" s="314">
        <v>0</v>
      </c>
      <c r="M53" s="314">
        <v>0</v>
      </c>
      <c r="N53" s="314">
        <v>0</v>
      </c>
      <c r="O53" s="314">
        <v>0</v>
      </c>
      <c r="P53" s="314">
        <v>0</v>
      </c>
      <c r="Q53" s="314">
        <v>0</v>
      </c>
      <c r="R53" s="314">
        <v>0</v>
      </c>
      <c r="S53" s="314">
        <v>0</v>
      </c>
      <c r="T53" s="315">
        <v>0</v>
      </c>
    </row>
    <row r="54" spans="1:20" ht="12.75">
      <c r="A54" s="8"/>
      <c r="B54" s="1" t="s">
        <v>67</v>
      </c>
      <c r="C54" s="1"/>
      <c r="D54" s="1"/>
      <c r="E54" s="1"/>
      <c r="F54" s="1"/>
      <c r="G54" s="314">
        <v>0</v>
      </c>
      <c r="H54" s="314">
        <v>0</v>
      </c>
      <c r="I54" s="314">
        <v>0</v>
      </c>
      <c r="J54" s="314">
        <v>0</v>
      </c>
      <c r="K54" s="314">
        <v>0</v>
      </c>
      <c r="L54" s="314">
        <v>0</v>
      </c>
      <c r="M54" s="314">
        <v>0</v>
      </c>
      <c r="N54" s="314">
        <v>0</v>
      </c>
      <c r="O54" s="314">
        <v>0</v>
      </c>
      <c r="P54" s="314">
        <v>0</v>
      </c>
      <c r="Q54" s="314">
        <v>0</v>
      </c>
      <c r="R54" s="314">
        <v>0</v>
      </c>
      <c r="S54" s="314">
        <v>0</v>
      </c>
      <c r="T54" s="315">
        <v>0</v>
      </c>
    </row>
    <row r="55" spans="1:20" ht="12.75">
      <c r="A55" s="8"/>
      <c r="B55" s="1"/>
      <c r="C55" s="1" t="s">
        <v>68</v>
      </c>
      <c r="D55" s="1"/>
      <c r="E55" s="1"/>
      <c r="F55" s="1"/>
      <c r="G55" s="314">
        <v>41068.82</v>
      </c>
      <c r="H55" s="314">
        <v>0</v>
      </c>
      <c r="I55" s="314">
        <v>0</v>
      </c>
      <c r="J55" s="314">
        <v>49856.59</v>
      </c>
      <c r="K55" s="314">
        <v>1235.6599999999999</v>
      </c>
      <c r="L55" s="314">
        <v>61323.04</v>
      </c>
      <c r="M55" s="314">
        <v>59730.4</v>
      </c>
      <c r="N55" s="314">
        <v>38570.4</v>
      </c>
      <c r="O55" s="314">
        <v>39071.04</v>
      </c>
      <c r="P55" s="314">
        <v>0</v>
      </c>
      <c r="Q55" s="314">
        <v>74650.71</v>
      </c>
      <c r="R55" s="314">
        <v>79391.53</v>
      </c>
      <c r="S55" s="314">
        <v>79581.97</v>
      </c>
      <c r="T55" s="315">
        <v>31351.78</v>
      </c>
    </row>
    <row r="56" spans="1:20" ht="12.75">
      <c r="A56" s="8"/>
      <c r="B56" s="1"/>
      <c r="C56" s="1"/>
      <c r="D56" s="1"/>
      <c r="E56" s="1"/>
      <c r="F56" s="1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5"/>
    </row>
    <row r="57" spans="1:20" ht="12.75">
      <c r="A57" s="8"/>
      <c r="B57" s="1" t="s">
        <v>391</v>
      </c>
      <c r="C57" s="1"/>
      <c r="D57" s="1"/>
      <c r="E57" s="1"/>
      <c r="F57" s="1"/>
      <c r="G57" s="314">
        <v>0</v>
      </c>
      <c r="H57" s="314">
        <v>0</v>
      </c>
      <c r="I57" s="314">
        <v>0</v>
      </c>
      <c r="J57" s="314">
        <v>0</v>
      </c>
      <c r="K57" s="314">
        <v>0</v>
      </c>
      <c r="L57" s="314">
        <v>0</v>
      </c>
      <c r="M57" s="314">
        <v>0</v>
      </c>
      <c r="N57" s="314">
        <v>0</v>
      </c>
      <c r="O57" s="314">
        <v>0</v>
      </c>
      <c r="P57" s="314">
        <v>0</v>
      </c>
      <c r="Q57" s="314">
        <v>0</v>
      </c>
      <c r="R57" s="314">
        <v>0</v>
      </c>
      <c r="S57" s="314">
        <v>0</v>
      </c>
      <c r="T57" s="315">
        <v>0</v>
      </c>
    </row>
    <row r="58" spans="1:20" ht="12.75">
      <c r="A58" s="8"/>
      <c r="B58" s="1" t="s">
        <v>392</v>
      </c>
      <c r="C58" s="1"/>
      <c r="D58" s="1"/>
      <c r="E58" s="1"/>
      <c r="F58" s="1"/>
      <c r="G58" s="314">
        <v>0</v>
      </c>
      <c r="H58" s="314">
        <v>0</v>
      </c>
      <c r="I58" s="314">
        <v>0</v>
      </c>
      <c r="J58" s="314">
        <v>0</v>
      </c>
      <c r="K58" s="314">
        <v>0</v>
      </c>
      <c r="L58" s="314">
        <v>0</v>
      </c>
      <c r="M58" s="314">
        <v>0</v>
      </c>
      <c r="N58" s="314">
        <v>0</v>
      </c>
      <c r="O58" s="314">
        <v>0</v>
      </c>
      <c r="P58" s="314">
        <v>0</v>
      </c>
      <c r="Q58" s="314">
        <v>0</v>
      </c>
      <c r="R58" s="314">
        <v>0</v>
      </c>
      <c r="S58" s="314">
        <v>0</v>
      </c>
      <c r="T58" s="315">
        <v>0</v>
      </c>
    </row>
    <row r="59" spans="1:20" ht="12.75">
      <c r="A59" s="8"/>
      <c r="B59" s="1"/>
      <c r="C59" s="1" t="s">
        <v>393</v>
      </c>
      <c r="D59" s="1"/>
      <c r="E59" s="1"/>
      <c r="F59" s="1"/>
      <c r="G59" s="316" t="s">
        <v>414</v>
      </c>
      <c r="H59" s="316" t="s">
        <v>414</v>
      </c>
      <c r="I59" s="316" t="s">
        <v>414</v>
      </c>
      <c r="J59" s="316" t="s">
        <v>414</v>
      </c>
      <c r="K59" s="316" t="s">
        <v>414</v>
      </c>
      <c r="L59" s="316" t="s">
        <v>414</v>
      </c>
      <c r="M59" s="316" t="s">
        <v>414</v>
      </c>
      <c r="N59" s="316" t="s">
        <v>414</v>
      </c>
      <c r="O59" s="316" t="s">
        <v>414</v>
      </c>
      <c r="P59" s="316" t="s">
        <v>414</v>
      </c>
      <c r="Q59" s="316" t="s">
        <v>414</v>
      </c>
      <c r="R59" s="316" t="s">
        <v>414</v>
      </c>
      <c r="S59" s="316" t="s">
        <v>414</v>
      </c>
      <c r="T59" s="317" t="s">
        <v>414</v>
      </c>
    </row>
    <row r="60" spans="1:20" ht="12.75">
      <c r="A60" s="8"/>
      <c r="B60" s="1"/>
      <c r="C60" s="1"/>
      <c r="D60" s="1"/>
      <c r="E60" s="1"/>
      <c r="F60" s="1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7"/>
    </row>
    <row r="61" spans="1:20" ht="12.75">
      <c r="A61" s="8"/>
      <c r="B61" s="1"/>
      <c r="C61" s="5" t="s">
        <v>71</v>
      </c>
      <c r="D61" s="1"/>
      <c r="E61" s="1"/>
      <c r="F61" s="1"/>
      <c r="G61" s="314">
        <v>0</v>
      </c>
      <c r="H61" s="314">
        <v>0</v>
      </c>
      <c r="I61" s="314">
        <v>0</v>
      </c>
      <c r="J61" s="314">
        <v>0</v>
      </c>
      <c r="K61" s="314">
        <v>30725.9299</v>
      </c>
      <c r="L61" s="314">
        <v>0</v>
      </c>
      <c r="M61" s="314">
        <v>0</v>
      </c>
      <c r="N61" s="314">
        <v>0</v>
      </c>
      <c r="O61" s="314">
        <v>0</v>
      </c>
      <c r="P61" s="314">
        <v>0</v>
      </c>
      <c r="Q61" s="314">
        <v>0</v>
      </c>
      <c r="R61" s="314">
        <v>0</v>
      </c>
      <c r="S61" s="314">
        <v>0</v>
      </c>
      <c r="T61" s="315">
        <v>0</v>
      </c>
    </row>
    <row r="62" spans="1:20" ht="12.75">
      <c r="A62" s="289"/>
      <c r="B62" s="3"/>
      <c r="C62" s="6"/>
      <c r="D62" s="3"/>
      <c r="E62" s="3"/>
      <c r="F62" s="3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9"/>
      <c r="T62" s="320"/>
    </row>
    <row r="63" spans="1:20" ht="12.75">
      <c r="A63" s="4" t="s">
        <v>13</v>
      </c>
      <c r="B63" s="1"/>
      <c r="C63" s="5"/>
      <c r="D63" s="275" t="s">
        <v>394</v>
      </c>
      <c r="E63" s="1"/>
      <c r="F63" s="1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6"/>
      <c r="T63" s="321"/>
    </row>
    <row r="64" spans="1:20" ht="13.5" thickBot="1">
      <c r="A64" s="13" t="s">
        <v>14</v>
      </c>
      <c r="B64" s="15"/>
      <c r="C64" s="15"/>
      <c r="D64" s="15"/>
      <c r="E64" s="15"/>
      <c r="F64" s="15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16"/>
    </row>
    <row r="65" ht="13.5" thickBot="1"/>
    <row r="66" spans="1:20" ht="12.75">
      <c r="A66" s="302" t="s">
        <v>60</v>
      </c>
      <c r="B66" s="10"/>
      <c r="C66" s="10"/>
      <c r="D66" s="10"/>
      <c r="E66" s="10"/>
      <c r="F66" s="10"/>
      <c r="G66" s="311" t="s">
        <v>119</v>
      </c>
      <c r="H66" s="311" t="s">
        <v>120</v>
      </c>
      <c r="I66" s="311" t="s">
        <v>121</v>
      </c>
      <c r="J66" s="311" t="s">
        <v>123</v>
      </c>
      <c r="K66" s="311" t="s">
        <v>122</v>
      </c>
      <c r="L66" s="311" t="s">
        <v>124</v>
      </c>
      <c r="M66" s="311" t="s">
        <v>125</v>
      </c>
      <c r="N66" s="311" t="s">
        <v>126</v>
      </c>
      <c r="O66" s="311" t="s">
        <v>127</v>
      </c>
      <c r="P66" s="311" t="s">
        <v>128</v>
      </c>
      <c r="Q66" s="311" t="s">
        <v>129</v>
      </c>
      <c r="R66" s="311" t="s">
        <v>130</v>
      </c>
      <c r="S66" s="311"/>
      <c r="T66" s="312"/>
    </row>
    <row r="67" spans="1:20" ht="12.75">
      <c r="A67" s="8"/>
      <c r="B67" s="1"/>
      <c r="C67" s="1"/>
      <c r="D67" s="1"/>
      <c r="E67" s="1"/>
      <c r="F67" s="1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12"/>
    </row>
    <row r="68" spans="1:20" ht="12.75">
      <c r="A68" s="8"/>
      <c r="B68" s="1" t="s">
        <v>297</v>
      </c>
      <c r="C68" s="1"/>
      <c r="D68" s="1"/>
      <c r="E68" s="1"/>
      <c r="F68" s="1"/>
      <c r="G68" s="314">
        <v>82158.47</v>
      </c>
      <c r="H68" s="314">
        <v>51341.46</v>
      </c>
      <c r="I68" s="314">
        <v>57112.8</v>
      </c>
      <c r="J68" s="314">
        <v>0</v>
      </c>
      <c r="K68" s="314">
        <v>24263.65</v>
      </c>
      <c r="L68" s="314">
        <v>0</v>
      </c>
      <c r="M68" s="314">
        <v>0</v>
      </c>
      <c r="N68" s="314">
        <v>28708.12</v>
      </c>
      <c r="O68" s="314">
        <v>41633.14</v>
      </c>
      <c r="P68" s="314">
        <v>41765.75</v>
      </c>
      <c r="Q68" s="314">
        <v>40612</v>
      </c>
      <c r="R68" s="314">
        <v>551032.66</v>
      </c>
      <c r="S68" s="314"/>
      <c r="T68" s="315"/>
    </row>
    <row r="69" spans="1:20" ht="12.75">
      <c r="A69" s="8"/>
      <c r="B69" s="1" t="s">
        <v>298</v>
      </c>
      <c r="C69" s="1"/>
      <c r="D69" s="1"/>
      <c r="E69" s="1"/>
      <c r="F69" s="1"/>
      <c r="G69" s="314">
        <v>0</v>
      </c>
      <c r="H69" s="314">
        <v>0</v>
      </c>
      <c r="I69" s="314">
        <v>0</v>
      </c>
      <c r="J69" s="314">
        <v>0</v>
      </c>
      <c r="K69" s="314">
        <v>10290.77</v>
      </c>
      <c r="L69" s="314">
        <v>0</v>
      </c>
      <c r="M69" s="314">
        <v>0</v>
      </c>
      <c r="N69" s="314">
        <v>0</v>
      </c>
      <c r="O69" s="314">
        <v>0</v>
      </c>
      <c r="P69" s="314">
        <v>0</v>
      </c>
      <c r="Q69" s="314">
        <v>0</v>
      </c>
      <c r="R69" s="314">
        <v>441388.74</v>
      </c>
      <c r="S69" s="314"/>
      <c r="T69" s="315"/>
    </row>
    <row r="70" spans="1:20" ht="12.75">
      <c r="A70" s="8"/>
      <c r="B70" s="1" t="s">
        <v>299</v>
      </c>
      <c r="C70" s="1"/>
      <c r="D70" s="1"/>
      <c r="E70" s="1"/>
      <c r="F70" s="1"/>
      <c r="G70" s="314">
        <v>0</v>
      </c>
      <c r="H70" s="314">
        <v>0</v>
      </c>
      <c r="I70" s="314">
        <v>0</v>
      </c>
      <c r="J70" s="314">
        <v>0</v>
      </c>
      <c r="K70" s="314">
        <v>10290.77</v>
      </c>
      <c r="L70" s="314">
        <v>0</v>
      </c>
      <c r="M70" s="314">
        <v>0</v>
      </c>
      <c r="N70" s="314">
        <v>0</v>
      </c>
      <c r="O70" s="314">
        <v>0</v>
      </c>
      <c r="P70" s="314">
        <v>0</v>
      </c>
      <c r="Q70" s="314">
        <v>0</v>
      </c>
      <c r="R70" s="314">
        <v>441388.74</v>
      </c>
      <c r="S70" s="314"/>
      <c r="T70" s="315"/>
    </row>
    <row r="71" spans="1:20" ht="12.75">
      <c r="A71" s="8"/>
      <c r="B71" s="1"/>
      <c r="C71" s="1" t="s">
        <v>63</v>
      </c>
      <c r="D71" s="1"/>
      <c r="E71" s="1"/>
      <c r="F71" s="1"/>
      <c r="G71" s="316" t="s">
        <v>414</v>
      </c>
      <c r="H71" s="316" t="s">
        <v>414</v>
      </c>
      <c r="I71" s="316" t="s">
        <v>414</v>
      </c>
      <c r="J71" s="316" t="s">
        <v>414</v>
      </c>
      <c r="K71" s="316" t="s">
        <v>414</v>
      </c>
      <c r="L71" s="316" t="s">
        <v>414</v>
      </c>
      <c r="M71" s="316" t="s">
        <v>414</v>
      </c>
      <c r="N71" s="316" t="s">
        <v>414</v>
      </c>
      <c r="O71" s="316" t="s">
        <v>414</v>
      </c>
      <c r="P71" s="316" t="s">
        <v>414</v>
      </c>
      <c r="Q71" s="316" t="s">
        <v>414</v>
      </c>
      <c r="R71" s="316" t="s">
        <v>414</v>
      </c>
      <c r="S71" s="316"/>
      <c r="T71" s="317"/>
    </row>
    <row r="72" spans="1:20" ht="12.75">
      <c r="A72" s="8"/>
      <c r="B72" s="1"/>
      <c r="C72" s="1"/>
      <c r="D72" s="1"/>
      <c r="E72" s="1"/>
      <c r="F72" s="1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7"/>
    </row>
    <row r="73" spans="1:20" ht="12.75">
      <c r="A73" s="8"/>
      <c r="B73" s="1" t="s">
        <v>256</v>
      </c>
      <c r="C73" s="1"/>
      <c r="D73" s="1"/>
      <c r="E73" s="1"/>
      <c r="F73" s="1"/>
      <c r="G73" s="314">
        <v>82158.47</v>
      </c>
      <c r="H73" s="314">
        <v>51341.46</v>
      </c>
      <c r="I73" s="314">
        <v>57112.8</v>
      </c>
      <c r="J73" s="314">
        <v>0</v>
      </c>
      <c r="K73" s="314">
        <v>13972.880000000001</v>
      </c>
      <c r="L73" s="314">
        <v>0</v>
      </c>
      <c r="M73" s="314">
        <v>0</v>
      </c>
      <c r="N73" s="314">
        <v>28708.12</v>
      </c>
      <c r="O73" s="314">
        <v>41633.14</v>
      </c>
      <c r="P73" s="314">
        <v>41765.75</v>
      </c>
      <c r="Q73" s="314">
        <v>40612</v>
      </c>
      <c r="R73" s="314">
        <v>109643.92000000004</v>
      </c>
      <c r="S73" s="314"/>
      <c r="T73" s="315"/>
    </row>
    <row r="74" spans="1:20" ht="12.75">
      <c r="A74" s="8"/>
      <c r="B74" s="1" t="s">
        <v>65</v>
      </c>
      <c r="C74" s="1"/>
      <c r="D74" s="1"/>
      <c r="E74" s="1"/>
      <c r="F74" s="1"/>
      <c r="G74" s="314">
        <v>0</v>
      </c>
      <c r="H74" s="314">
        <v>0</v>
      </c>
      <c r="I74" s="314">
        <v>0</v>
      </c>
      <c r="J74" s="314">
        <v>0</v>
      </c>
      <c r="K74" s="314">
        <v>0</v>
      </c>
      <c r="L74" s="314">
        <v>0</v>
      </c>
      <c r="M74" s="314">
        <v>0</v>
      </c>
      <c r="N74" s="314">
        <v>0</v>
      </c>
      <c r="O74" s="314">
        <v>0</v>
      </c>
      <c r="P74" s="314">
        <v>0</v>
      </c>
      <c r="Q74" s="314">
        <v>0</v>
      </c>
      <c r="R74" s="314">
        <v>0</v>
      </c>
      <c r="S74" s="314"/>
      <c r="T74" s="315"/>
    </row>
    <row r="75" spans="1:20" ht="12.75">
      <c r="A75" s="8"/>
      <c r="B75" s="1" t="s">
        <v>67</v>
      </c>
      <c r="C75" s="1"/>
      <c r="D75" s="1"/>
      <c r="E75" s="1"/>
      <c r="F75" s="1"/>
      <c r="G75" s="314">
        <v>0</v>
      </c>
      <c r="H75" s="314">
        <v>0</v>
      </c>
      <c r="I75" s="314">
        <v>0</v>
      </c>
      <c r="J75" s="314">
        <v>0</v>
      </c>
      <c r="K75" s="314">
        <v>0</v>
      </c>
      <c r="L75" s="314">
        <v>0</v>
      </c>
      <c r="M75" s="314">
        <v>0</v>
      </c>
      <c r="N75" s="314">
        <v>0</v>
      </c>
      <c r="O75" s="314">
        <v>0</v>
      </c>
      <c r="P75" s="314">
        <v>0</v>
      </c>
      <c r="Q75" s="314">
        <v>0</v>
      </c>
      <c r="R75" s="314">
        <v>0</v>
      </c>
      <c r="S75" s="314"/>
      <c r="T75" s="315"/>
    </row>
    <row r="76" spans="1:20" ht="12.75">
      <c r="A76" s="8"/>
      <c r="B76" s="1"/>
      <c r="C76" s="1" t="s">
        <v>68</v>
      </c>
      <c r="D76" s="1"/>
      <c r="E76" s="1"/>
      <c r="F76" s="1"/>
      <c r="G76" s="314">
        <v>82158.47</v>
      </c>
      <c r="H76" s="314">
        <v>51341.46</v>
      </c>
      <c r="I76" s="314">
        <v>57112.8</v>
      </c>
      <c r="J76" s="314">
        <v>0</v>
      </c>
      <c r="K76" s="314">
        <v>13972.880000000001</v>
      </c>
      <c r="L76" s="314">
        <v>0</v>
      </c>
      <c r="M76" s="314">
        <v>0</v>
      </c>
      <c r="N76" s="314">
        <v>28708.12</v>
      </c>
      <c r="O76" s="314">
        <v>41633.14</v>
      </c>
      <c r="P76" s="314">
        <v>41765.75</v>
      </c>
      <c r="Q76" s="314">
        <v>40612</v>
      </c>
      <c r="R76" s="314">
        <v>109643.92000000004</v>
      </c>
      <c r="S76" s="314"/>
      <c r="T76" s="315"/>
    </row>
    <row r="77" spans="1:20" ht="12.75">
      <c r="A77" s="8"/>
      <c r="B77" s="1"/>
      <c r="C77" s="1"/>
      <c r="D77" s="1"/>
      <c r="E77" s="1"/>
      <c r="F77" s="1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5"/>
    </row>
    <row r="78" spans="1:20" ht="12.75">
      <c r="A78" s="8"/>
      <c r="B78" s="1" t="s">
        <v>391</v>
      </c>
      <c r="C78" s="1"/>
      <c r="D78" s="1"/>
      <c r="E78" s="1"/>
      <c r="F78" s="1"/>
      <c r="G78" s="314">
        <v>0</v>
      </c>
      <c r="H78" s="314">
        <v>0</v>
      </c>
      <c r="I78" s="314">
        <v>0</v>
      </c>
      <c r="J78" s="314">
        <v>0</v>
      </c>
      <c r="K78" s="314">
        <v>0</v>
      </c>
      <c r="L78" s="314">
        <v>0</v>
      </c>
      <c r="M78" s="314">
        <v>0</v>
      </c>
      <c r="N78" s="314">
        <v>0</v>
      </c>
      <c r="O78" s="314">
        <v>0</v>
      </c>
      <c r="P78" s="314">
        <v>0</v>
      </c>
      <c r="Q78" s="314">
        <v>0</v>
      </c>
      <c r="R78" s="314">
        <v>0</v>
      </c>
      <c r="S78" s="314"/>
      <c r="T78" s="315"/>
    </row>
    <row r="79" spans="1:20" ht="12.75">
      <c r="A79" s="8"/>
      <c r="B79" s="1" t="s">
        <v>392</v>
      </c>
      <c r="C79" s="1"/>
      <c r="D79" s="1"/>
      <c r="E79" s="1"/>
      <c r="F79" s="1"/>
      <c r="G79" s="314">
        <v>0</v>
      </c>
      <c r="H79" s="314">
        <v>0</v>
      </c>
      <c r="I79" s="314">
        <v>0</v>
      </c>
      <c r="J79" s="314">
        <v>0</v>
      </c>
      <c r="K79" s="314">
        <v>20000000</v>
      </c>
      <c r="L79" s="314">
        <v>100000</v>
      </c>
      <c r="M79" s="314">
        <v>0</v>
      </c>
      <c r="N79" s="314">
        <v>0</v>
      </c>
      <c r="O79" s="314">
        <v>0</v>
      </c>
      <c r="P79" s="314">
        <v>0</v>
      </c>
      <c r="Q79" s="314">
        <v>0</v>
      </c>
      <c r="R79" s="314">
        <v>0</v>
      </c>
      <c r="S79" s="314"/>
      <c r="T79" s="315"/>
    </row>
    <row r="80" spans="1:20" ht="12.75">
      <c r="A80" s="8"/>
      <c r="B80" s="1"/>
      <c r="C80" s="1" t="s">
        <v>393</v>
      </c>
      <c r="D80" s="1"/>
      <c r="E80" s="1"/>
      <c r="F80" s="1"/>
      <c r="G80" s="316" t="s">
        <v>414</v>
      </c>
      <c r="H80" s="316" t="s">
        <v>414</v>
      </c>
      <c r="I80" s="316" t="s">
        <v>414</v>
      </c>
      <c r="J80" s="316" t="s">
        <v>414</v>
      </c>
      <c r="K80" s="316" t="s">
        <v>414</v>
      </c>
      <c r="L80" s="316" t="s">
        <v>414</v>
      </c>
      <c r="M80" s="316" t="s">
        <v>414</v>
      </c>
      <c r="N80" s="316" t="s">
        <v>414</v>
      </c>
      <c r="O80" s="316" t="s">
        <v>414</v>
      </c>
      <c r="P80" s="316" t="s">
        <v>414</v>
      </c>
      <c r="Q80" s="316" t="s">
        <v>414</v>
      </c>
      <c r="R80" s="316" t="s">
        <v>414</v>
      </c>
      <c r="S80" s="316"/>
      <c r="T80" s="317"/>
    </row>
    <row r="81" spans="1:20" ht="12.75">
      <c r="A81" s="8"/>
      <c r="B81" s="1"/>
      <c r="C81" s="1"/>
      <c r="D81" s="1"/>
      <c r="E81" s="1"/>
      <c r="F81" s="1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7"/>
    </row>
    <row r="82" spans="1:20" ht="12.75">
      <c r="A82" s="8"/>
      <c r="B82" s="1"/>
      <c r="C82" s="5" t="s">
        <v>71</v>
      </c>
      <c r="D82" s="1"/>
      <c r="E82" s="1"/>
      <c r="F82" s="1"/>
      <c r="G82" s="314">
        <v>0</v>
      </c>
      <c r="H82" s="314">
        <v>0</v>
      </c>
      <c r="I82" s="314">
        <v>0</v>
      </c>
      <c r="J82" s="314">
        <v>0</v>
      </c>
      <c r="K82" s="314">
        <v>20010290.77</v>
      </c>
      <c r="L82" s="314">
        <v>100000</v>
      </c>
      <c r="M82" s="314">
        <v>0</v>
      </c>
      <c r="N82" s="314">
        <v>0</v>
      </c>
      <c r="O82" s="314">
        <v>0</v>
      </c>
      <c r="P82" s="314">
        <v>0</v>
      </c>
      <c r="Q82" s="314">
        <v>0</v>
      </c>
      <c r="R82" s="314">
        <v>441388.74</v>
      </c>
      <c r="S82" s="314"/>
      <c r="T82" s="315"/>
    </row>
    <row r="83" spans="1:20" ht="12.75">
      <c r="A83" s="289"/>
      <c r="B83" s="3"/>
      <c r="C83" s="6"/>
      <c r="D83" s="3"/>
      <c r="E83" s="3"/>
      <c r="F83" s="3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9"/>
      <c r="T83" s="320"/>
    </row>
    <row r="84" spans="1:20" ht="12.75">
      <c r="A84" s="4" t="s">
        <v>13</v>
      </c>
      <c r="B84" s="1"/>
      <c r="C84" s="5"/>
      <c r="D84" s="275" t="s">
        <v>394</v>
      </c>
      <c r="E84" s="1"/>
      <c r="F84" s="1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6"/>
      <c r="T84" s="321"/>
    </row>
    <row r="85" spans="1:20" ht="13.5" thickBot="1">
      <c r="A85" s="13" t="s">
        <v>14</v>
      </c>
      <c r="B85" s="15"/>
      <c r="C85" s="15"/>
      <c r="D85" s="15"/>
      <c r="E85" s="15"/>
      <c r="F85" s="15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16"/>
    </row>
    <row r="87" spans="7:9" ht="12.75">
      <c r="G87" s="299"/>
      <c r="H87" s="300"/>
      <c r="I87" s="299"/>
    </row>
    <row r="88" ht="12.75">
      <c r="G88" s="299"/>
    </row>
    <row r="89" ht="12.75">
      <c r="G89" s="299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landscape" scale="49" r:id="rId1"/>
  <headerFooter alignWithMargins="0">
    <oddFooter>&amp;L&amp;"Arial,Bold"Vermont Student Assistance Corp.&amp;RPage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zoomScalePageLayoutView="0" workbookViewId="0" topLeftCell="A1">
      <selection activeCell="E58" sqref="E58"/>
    </sheetView>
  </sheetViews>
  <sheetFormatPr defaultColWidth="9.140625" defaultRowHeight="12.75"/>
  <cols>
    <col min="1" max="1" width="17.8515625" style="54" bestFit="1" customWidth="1"/>
    <col min="2" max="2" width="35.00390625" style="54" customWidth="1"/>
    <col min="3" max="3" width="4.421875" style="54" customWidth="1"/>
    <col min="4" max="4" width="14.421875" style="54" bestFit="1" customWidth="1"/>
    <col min="5" max="5" width="14.57421875" style="54" bestFit="1" customWidth="1"/>
    <col min="6" max="16384" width="9.140625" style="54" customWidth="1"/>
  </cols>
  <sheetData>
    <row r="1" spans="1:7" s="47" customFormat="1" ht="12.75" customHeight="1">
      <c r="A1" s="360" t="s">
        <v>189</v>
      </c>
      <c r="B1" s="360"/>
      <c r="C1" s="360"/>
      <c r="D1" s="360"/>
      <c r="E1" s="360"/>
      <c r="F1" s="271"/>
      <c r="G1" s="271"/>
    </row>
    <row r="2" spans="1:7" s="50" customFormat="1" ht="12.75">
      <c r="A2" s="48"/>
      <c r="B2" s="49"/>
      <c r="C2" s="49"/>
      <c r="D2" s="49"/>
      <c r="F2" s="49"/>
      <c r="G2" s="49"/>
    </row>
    <row r="3" spans="1:7" s="47" customFormat="1" ht="12.75" customHeight="1">
      <c r="A3" s="360" t="s">
        <v>190</v>
      </c>
      <c r="B3" s="360"/>
      <c r="C3" s="360"/>
      <c r="D3" s="360"/>
      <c r="E3" s="360"/>
      <c r="F3" s="271"/>
      <c r="G3" s="271"/>
    </row>
    <row r="4" spans="1:7" s="47" customFormat="1" ht="12.75">
      <c r="A4" s="32"/>
      <c r="B4" s="32"/>
      <c r="C4" s="32"/>
      <c r="D4" s="32"/>
      <c r="F4" s="32"/>
      <c r="G4" s="32"/>
    </row>
    <row r="5" spans="1:7" s="51" customFormat="1" ht="12.75" customHeight="1">
      <c r="A5" s="361" t="s">
        <v>54</v>
      </c>
      <c r="B5" s="361"/>
      <c r="C5" s="361"/>
      <c r="D5" s="361"/>
      <c r="E5" s="361"/>
      <c r="F5" s="272"/>
      <c r="G5" s="272"/>
    </row>
    <row r="6" spans="1:7" s="51" customFormat="1" ht="12.75">
      <c r="A6" s="33"/>
      <c r="B6" s="33"/>
      <c r="C6" s="33"/>
      <c r="D6" s="33"/>
      <c r="E6" s="33"/>
      <c r="F6" s="33"/>
      <c r="G6" s="33"/>
    </row>
    <row r="7" spans="1:7" s="51" customFormat="1" ht="12.75">
      <c r="A7" s="33"/>
      <c r="B7" s="33"/>
      <c r="C7" s="33"/>
      <c r="D7" s="33"/>
      <c r="E7" s="33"/>
      <c r="F7" s="33"/>
      <c r="G7" s="33"/>
    </row>
    <row r="8" spans="1:7" s="51" customFormat="1" ht="12.75">
      <c r="A8" s="33"/>
      <c r="B8" s="33"/>
      <c r="C8" s="33"/>
      <c r="D8" s="33"/>
      <c r="E8" s="33"/>
      <c r="F8" s="33"/>
      <c r="G8" s="33"/>
    </row>
    <row r="9" spans="1:7" s="51" customFormat="1" ht="12.75">
      <c r="A9" s="33"/>
      <c r="B9" s="33"/>
      <c r="C9" s="33"/>
      <c r="D9" s="33"/>
      <c r="E9" s="33"/>
      <c r="F9" s="33"/>
      <c r="G9" s="33"/>
    </row>
    <row r="10" spans="1:7" s="52" customFormat="1" ht="12.75">
      <c r="A10" s="46"/>
      <c r="B10" s="46"/>
      <c r="C10" s="46"/>
      <c r="D10" s="34" t="s">
        <v>239</v>
      </c>
      <c r="E10" s="34" t="s">
        <v>239</v>
      </c>
      <c r="F10" s="35"/>
      <c r="G10" s="35"/>
    </row>
    <row r="11" spans="1:7" s="52" customFormat="1" ht="12.75">
      <c r="A11" s="35"/>
      <c r="B11" s="35"/>
      <c r="C11" s="35"/>
      <c r="D11" s="34" t="s">
        <v>240</v>
      </c>
      <c r="E11" s="34" t="s">
        <v>240</v>
      </c>
      <c r="F11" s="35"/>
      <c r="G11" s="35"/>
    </row>
    <row r="12" spans="1:7" s="52" customFormat="1" ht="12.75">
      <c r="A12" s="35"/>
      <c r="B12" s="35"/>
      <c r="C12" s="35"/>
      <c r="D12" s="36" t="s">
        <v>395</v>
      </c>
      <c r="E12" s="36" t="s">
        <v>409</v>
      </c>
      <c r="F12" s="35"/>
      <c r="G12" s="35"/>
    </row>
    <row r="13" spans="1:7" s="53" customFormat="1" ht="12.75">
      <c r="A13" s="37" t="s">
        <v>40</v>
      </c>
      <c r="B13" s="38"/>
      <c r="C13" s="38"/>
      <c r="D13" s="35"/>
      <c r="E13" s="35"/>
      <c r="F13" s="38"/>
      <c r="G13" s="38"/>
    </row>
    <row r="14" spans="1:7" s="53" customFormat="1" ht="12.75">
      <c r="A14" s="37" t="s">
        <v>191</v>
      </c>
      <c r="B14" s="38"/>
      <c r="C14" s="38"/>
      <c r="D14" s="35"/>
      <c r="E14" s="35"/>
      <c r="F14" s="38"/>
      <c r="G14" s="38"/>
    </row>
    <row r="15" spans="1:7" s="53" customFormat="1" ht="12.75">
      <c r="A15" s="38"/>
      <c r="B15" s="37" t="s">
        <v>192</v>
      </c>
      <c r="C15" s="38"/>
      <c r="D15" s="39">
        <v>0</v>
      </c>
      <c r="E15" s="39">
        <v>0</v>
      </c>
      <c r="F15" s="38"/>
      <c r="G15" s="38"/>
    </row>
    <row r="16" spans="1:7" s="53" customFormat="1" ht="12.75">
      <c r="A16" s="38"/>
      <c r="B16" s="37" t="s">
        <v>193</v>
      </c>
      <c r="C16" s="38"/>
      <c r="D16" s="39">
        <v>12332603.41</v>
      </c>
      <c r="E16" s="39">
        <v>14185095.96</v>
      </c>
      <c r="F16" s="38"/>
      <c r="G16" s="38"/>
    </row>
    <row r="17" spans="1:7" s="53" customFormat="1" ht="12.75">
      <c r="A17" s="38"/>
      <c r="B17" s="37" t="s">
        <v>194</v>
      </c>
      <c r="C17" s="38"/>
      <c r="D17" s="39">
        <v>163063008.72</v>
      </c>
      <c r="E17" s="39">
        <v>190217632.17</v>
      </c>
      <c r="F17" s="38"/>
      <c r="G17" s="38"/>
    </row>
    <row r="18" spans="1:7" s="53" customFormat="1" ht="12.75">
      <c r="A18" s="38"/>
      <c r="B18" s="37" t="s">
        <v>269</v>
      </c>
      <c r="C18" s="38"/>
      <c r="D18" s="39">
        <v>7370000</v>
      </c>
      <c r="E18" s="39">
        <v>7370000</v>
      </c>
      <c r="F18" s="38"/>
      <c r="G18" s="38"/>
    </row>
    <row r="19" spans="1:7" s="53" customFormat="1" ht="12.75">
      <c r="A19" s="38"/>
      <c r="B19" s="37" t="s">
        <v>195</v>
      </c>
      <c r="C19" s="38"/>
      <c r="D19" s="40">
        <v>182765612.13</v>
      </c>
      <c r="E19" s="40">
        <v>211772728.13</v>
      </c>
      <c r="F19" s="38"/>
      <c r="G19" s="38"/>
    </row>
    <row r="20" spans="1:7" s="53" customFormat="1" ht="12.75">
      <c r="A20" s="37" t="s">
        <v>196</v>
      </c>
      <c r="B20" s="38"/>
      <c r="C20" s="38"/>
      <c r="D20" s="38"/>
      <c r="E20" s="38"/>
      <c r="F20" s="38"/>
      <c r="G20" s="38"/>
    </row>
    <row r="21" spans="1:7" s="53" customFormat="1" ht="12.75">
      <c r="A21" s="38"/>
      <c r="B21" s="37" t="s">
        <v>197</v>
      </c>
      <c r="C21" s="38"/>
      <c r="D21" s="39">
        <v>16997.36</v>
      </c>
      <c r="E21" s="39">
        <v>24027.06</v>
      </c>
      <c r="F21" s="38"/>
      <c r="G21" s="38"/>
    </row>
    <row r="22" spans="1:7" s="53" customFormat="1" ht="12.75">
      <c r="A22" s="38"/>
      <c r="B22" s="37" t="s">
        <v>198</v>
      </c>
      <c r="C22" s="38"/>
      <c r="D22" s="39">
        <v>1319431618.58</v>
      </c>
      <c r="E22" s="39">
        <v>1273042215.89</v>
      </c>
      <c r="F22" s="38"/>
      <c r="G22" s="38"/>
    </row>
    <row r="23" spans="1:7" s="53" customFormat="1" ht="12.75">
      <c r="A23" s="38"/>
      <c r="B23" s="37" t="s">
        <v>199</v>
      </c>
      <c r="C23" s="38"/>
      <c r="D23" s="39">
        <v>-30920539.93</v>
      </c>
      <c r="E23" s="39">
        <v>-30920539.93</v>
      </c>
      <c r="F23" s="38"/>
      <c r="G23" s="38"/>
    </row>
    <row r="24" spans="1:7" s="53" customFormat="1" ht="12.75">
      <c r="A24" s="38"/>
      <c r="B24" s="37" t="s">
        <v>200</v>
      </c>
      <c r="C24" s="38"/>
      <c r="D24" s="39">
        <v>-2752098.38</v>
      </c>
      <c r="E24" s="39">
        <v>-2551744.62</v>
      </c>
      <c r="F24" s="38"/>
      <c r="G24" s="38"/>
    </row>
    <row r="25" spans="1:7" s="53" customFormat="1" ht="12.75">
      <c r="A25" s="38"/>
      <c r="B25" s="37" t="s">
        <v>201</v>
      </c>
      <c r="C25" s="38"/>
      <c r="D25" s="39">
        <v>1013464.15</v>
      </c>
      <c r="E25" s="39">
        <v>698462.14</v>
      </c>
      <c r="F25" s="38"/>
      <c r="G25" s="38"/>
    </row>
    <row r="26" spans="1:7" s="53" customFormat="1" ht="12.75">
      <c r="A26" s="38"/>
      <c r="B26" s="37" t="s">
        <v>202</v>
      </c>
      <c r="C26" s="38"/>
      <c r="D26" s="39">
        <v>24177257.16</v>
      </c>
      <c r="E26" s="39">
        <v>23442108.03</v>
      </c>
      <c r="F26" s="38"/>
      <c r="G26" s="38"/>
    </row>
    <row r="27" spans="1:7" s="53" customFormat="1" ht="12.75">
      <c r="A27" s="38"/>
      <c r="B27" s="37" t="s">
        <v>325</v>
      </c>
      <c r="C27" s="38"/>
      <c r="D27" s="39">
        <v>1943706.77</v>
      </c>
      <c r="E27" s="39">
        <v>1811611.4</v>
      </c>
      <c r="F27" s="38"/>
      <c r="G27" s="38"/>
    </row>
    <row r="28" spans="1:7" s="53" customFormat="1" ht="12.75">
      <c r="A28" s="38"/>
      <c r="B28" s="37" t="s">
        <v>326</v>
      </c>
      <c r="C28" s="38"/>
      <c r="D28" s="39">
        <v>-7244419.87</v>
      </c>
      <c r="E28" s="39">
        <v>-6927378.13</v>
      </c>
      <c r="F28" s="38"/>
      <c r="G28" s="38"/>
    </row>
    <row r="29" spans="1:7" s="53" customFormat="1" ht="12.75">
      <c r="A29" s="38"/>
      <c r="B29" s="37" t="s">
        <v>203</v>
      </c>
      <c r="C29" s="38"/>
      <c r="D29" s="40">
        <v>1305665985.84</v>
      </c>
      <c r="E29" s="40">
        <v>1258618761.84</v>
      </c>
      <c r="F29" s="38"/>
      <c r="G29" s="38"/>
    </row>
    <row r="30" spans="1:7" s="53" customFormat="1" ht="12.75">
      <c r="A30" s="38"/>
      <c r="B30" s="38"/>
      <c r="C30" s="38"/>
      <c r="D30" s="38"/>
      <c r="E30" s="38"/>
      <c r="F30" s="38"/>
      <c r="G30" s="38"/>
    </row>
    <row r="31" spans="1:7" s="53" customFormat="1" ht="12.75">
      <c r="A31" s="37" t="s">
        <v>204</v>
      </c>
      <c r="B31" s="38"/>
      <c r="C31" s="38"/>
      <c r="D31" s="38"/>
      <c r="E31" s="38"/>
      <c r="F31" s="38"/>
      <c r="G31" s="38"/>
    </row>
    <row r="32" spans="1:7" s="53" customFormat="1" ht="12.75">
      <c r="A32" s="38"/>
      <c r="B32" s="37" t="s">
        <v>205</v>
      </c>
      <c r="C32" s="38"/>
      <c r="D32" s="39">
        <v>5694623.31</v>
      </c>
      <c r="E32" s="39">
        <v>5623832.94</v>
      </c>
      <c r="F32" s="38"/>
      <c r="G32" s="38"/>
    </row>
    <row r="33" spans="1:7" s="53" customFormat="1" ht="12.75">
      <c r="A33" s="38"/>
      <c r="B33" s="37" t="s">
        <v>206</v>
      </c>
      <c r="C33" s="38"/>
      <c r="D33" s="39">
        <v>1792827.5</v>
      </c>
      <c r="E33" s="39">
        <v>1343738.63</v>
      </c>
      <c r="F33" s="38"/>
      <c r="G33" s="38"/>
    </row>
    <row r="34" spans="1:7" s="53" customFormat="1" ht="12.75">
      <c r="A34" s="38"/>
      <c r="B34" s="37" t="s">
        <v>207</v>
      </c>
      <c r="C34" s="38"/>
      <c r="D34" s="40">
        <v>7487450.81</v>
      </c>
      <c r="E34" s="40">
        <v>6967571.57</v>
      </c>
      <c r="F34" s="38"/>
      <c r="G34" s="38"/>
    </row>
    <row r="35" spans="1:7" s="53" customFormat="1" ht="12.75">
      <c r="A35" s="38"/>
      <c r="B35" s="38"/>
      <c r="C35" s="38"/>
      <c r="D35" s="38"/>
      <c r="E35" s="38"/>
      <c r="F35" s="38"/>
      <c r="G35" s="38"/>
    </row>
    <row r="36" spans="1:7" s="53" customFormat="1" ht="13.5" thickBot="1">
      <c r="A36" s="38"/>
      <c r="B36" s="37" t="s">
        <v>27</v>
      </c>
      <c r="C36" s="38"/>
      <c r="D36" s="41">
        <v>1495919048.78</v>
      </c>
      <c r="E36" s="41">
        <v>1477359061.54</v>
      </c>
      <c r="F36" s="38"/>
      <c r="G36" s="38"/>
    </row>
    <row r="37" spans="1:7" s="53" customFormat="1" ht="13.5" thickTop="1">
      <c r="A37" s="37" t="s">
        <v>208</v>
      </c>
      <c r="B37" s="38"/>
      <c r="C37" s="38"/>
      <c r="D37" s="38"/>
      <c r="E37" s="38"/>
      <c r="F37" s="38"/>
      <c r="G37" s="38"/>
    </row>
    <row r="38" spans="1:7" s="53" customFormat="1" ht="12.75">
      <c r="A38" s="37" t="s">
        <v>209</v>
      </c>
      <c r="B38" s="38"/>
      <c r="C38" s="38"/>
      <c r="D38" s="38"/>
      <c r="E38" s="38"/>
      <c r="F38" s="38"/>
      <c r="G38" s="38"/>
    </row>
    <row r="39" spans="1:7" s="53" customFormat="1" ht="12.75">
      <c r="A39" s="38"/>
      <c r="B39" s="37" t="s">
        <v>210</v>
      </c>
      <c r="C39" s="38"/>
      <c r="D39" s="39">
        <v>1389125000</v>
      </c>
      <c r="E39" s="39">
        <v>1369025000</v>
      </c>
      <c r="F39" s="38"/>
      <c r="G39" s="38"/>
    </row>
    <row r="40" spans="1:7" s="53" customFormat="1" ht="12.75">
      <c r="A40" s="38"/>
      <c r="B40" s="37" t="s">
        <v>211</v>
      </c>
      <c r="C40" s="38"/>
      <c r="D40" s="39">
        <v>0</v>
      </c>
      <c r="E40" s="39">
        <v>0</v>
      </c>
      <c r="F40" s="38"/>
      <c r="G40" s="38"/>
    </row>
    <row r="41" spans="1:7" s="53" customFormat="1" ht="12.75">
      <c r="A41" s="38"/>
      <c r="B41" s="37" t="s">
        <v>212</v>
      </c>
      <c r="C41" s="38"/>
      <c r="D41" s="39">
        <v>253086.17</v>
      </c>
      <c r="E41" s="39">
        <v>1593687.58</v>
      </c>
      <c r="F41" s="38"/>
      <c r="G41" s="38"/>
    </row>
    <row r="42" spans="1:7" s="53" customFormat="1" ht="12.75">
      <c r="A42" s="38"/>
      <c r="B42" s="37" t="s">
        <v>213</v>
      </c>
      <c r="C42" s="38"/>
      <c r="D42" s="39">
        <v>0</v>
      </c>
      <c r="E42" s="39">
        <v>0</v>
      </c>
      <c r="F42" s="38"/>
      <c r="G42" s="38"/>
    </row>
    <row r="43" spans="1:7" s="53" customFormat="1" ht="12.75">
      <c r="A43" s="38"/>
      <c r="B43" s="37" t="s">
        <v>214</v>
      </c>
      <c r="C43" s="38"/>
      <c r="D43" s="39">
        <v>1871310.74</v>
      </c>
      <c r="E43" s="39">
        <v>2678855.68</v>
      </c>
      <c r="F43" s="38"/>
      <c r="G43" s="38"/>
    </row>
    <row r="44" spans="1:7" s="53" customFormat="1" ht="12.75">
      <c r="A44" s="38"/>
      <c r="B44" s="37" t="s">
        <v>215</v>
      </c>
      <c r="C44" s="38"/>
      <c r="D44" s="39">
        <v>22068717.07</v>
      </c>
      <c r="E44" s="39">
        <v>22068717.07</v>
      </c>
      <c r="F44" s="38"/>
      <c r="G44" s="38"/>
    </row>
    <row r="45" spans="1:7" s="53" customFormat="1" ht="12.75">
      <c r="A45" s="38"/>
      <c r="B45" s="37" t="s">
        <v>216</v>
      </c>
      <c r="C45" s="38"/>
      <c r="D45" s="39">
        <v>466447.57</v>
      </c>
      <c r="E45" s="39">
        <v>466447.57</v>
      </c>
      <c r="F45" s="38"/>
      <c r="G45" s="38"/>
    </row>
    <row r="46" spans="1:7" s="53" customFormat="1" ht="12.75">
      <c r="A46" s="38"/>
      <c r="B46" s="37" t="s">
        <v>217</v>
      </c>
      <c r="C46" s="38"/>
      <c r="D46" s="39">
        <v>0</v>
      </c>
      <c r="E46" s="39">
        <v>0</v>
      </c>
      <c r="F46" s="38"/>
      <c r="G46" s="38"/>
    </row>
    <row r="47" spans="1:7" s="53" customFormat="1" ht="12.75">
      <c r="A47" s="38"/>
      <c r="B47" s="37" t="s">
        <v>218</v>
      </c>
      <c r="C47" s="38"/>
      <c r="D47" s="39">
        <v>-51.94</v>
      </c>
      <c r="E47" s="39">
        <v>-51.94</v>
      </c>
      <c r="F47" s="38"/>
      <c r="G47" s="38"/>
    </row>
    <row r="48" spans="1:7" s="53" customFormat="1" ht="12.75">
      <c r="A48" s="38"/>
      <c r="B48" s="37" t="s">
        <v>219</v>
      </c>
      <c r="C48" s="38"/>
      <c r="D48" s="39">
        <v>0</v>
      </c>
      <c r="E48" s="39">
        <v>0</v>
      </c>
      <c r="F48" s="38"/>
      <c r="G48" s="38"/>
    </row>
    <row r="49" spans="1:7" s="53" customFormat="1" ht="12.75">
      <c r="A49" s="38"/>
      <c r="B49" s="37" t="s">
        <v>220</v>
      </c>
      <c r="C49" s="38"/>
      <c r="D49" s="39">
        <v>2152820.14</v>
      </c>
      <c r="E49" s="39">
        <v>485382.26</v>
      </c>
      <c r="F49" s="38"/>
      <c r="G49" s="38"/>
    </row>
    <row r="50" spans="1:7" s="53" customFormat="1" ht="12.75">
      <c r="A50" s="38"/>
      <c r="B50" s="37" t="s">
        <v>221</v>
      </c>
      <c r="C50" s="38"/>
      <c r="D50" s="40">
        <v>1415937329.75</v>
      </c>
      <c r="E50" s="40">
        <v>1396318038.22</v>
      </c>
      <c r="F50" s="38"/>
      <c r="G50" s="38"/>
    </row>
    <row r="51" spans="1:7" s="53" customFormat="1" ht="12.75">
      <c r="A51" s="38"/>
      <c r="B51" s="38"/>
      <c r="C51" s="38"/>
      <c r="D51" s="38"/>
      <c r="E51" s="38"/>
      <c r="F51" s="38"/>
      <c r="G51" s="38"/>
    </row>
    <row r="52" spans="1:7" s="53" customFormat="1" ht="12.75">
      <c r="A52" s="37" t="s">
        <v>222</v>
      </c>
      <c r="B52" s="38"/>
      <c r="C52" s="38"/>
      <c r="D52" s="38"/>
      <c r="E52" s="38"/>
      <c r="F52" s="38"/>
      <c r="G52" s="38"/>
    </row>
    <row r="53" spans="1:7" s="53" customFormat="1" ht="12.75">
      <c r="A53" s="38"/>
      <c r="B53" s="37" t="s">
        <v>223</v>
      </c>
      <c r="C53" s="38"/>
      <c r="D53" s="39">
        <v>79981719.03</v>
      </c>
      <c r="E53" s="39">
        <v>81041023.32</v>
      </c>
      <c r="F53" s="38"/>
      <c r="G53" s="38"/>
    </row>
    <row r="54" spans="1:7" ht="12.75">
      <c r="A54" s="38"/>
      <c r="B54" s="37" t="s">
        <v>224</v>
      </c>
      <c r="C54" s="38"/>
      <c r="D54" s="40">
        <v>79981719.03</v>
      </c>
      <c r="E54" s="40">
        <v>81041023.32</v>
      </c>
      <c r="F54" s="38"/>
      <c r="G54" s="38"/>
    </row>
    <row r="55" spans="1:5" ht="13.5" thickBot="1">
      <c r="A55" s="38"/>
      <c r="B55" s="37" t="s">
        <v>53</v>
      </c>
      <c r="C55" s="38"/>
      <c r="D55" s="42">
        <v>1495919048.78</v>
      </c>
      <c r="E55" s="42">
        <v>1477359061.54</v>
      </c>
    </row>
    <row r="56" ht="13.5" thickTop="1"/>
    <row r="57" spans="2:5" ht="12.75">
      <c r="B57" s="43" t="s">
        <v>225</v>
      </c>
      <c r="C57" s="38"/>
      <c r="D57" s="44">
        <f>(D36-D32-D23-D25-D24)/D50</f>
        <v>1.0755303696236913</v>
      </c>
      <c r="E57" s="44">
        <f>(E36-E32-E23-E25-E24)/E50</f>
        <v>1.0774830732172733</v>
      </c>
    </row>
    <row r="58" spans="2:5" ht="12.75">
      <c r="B58" s="43" t="s">
        <v>226</v>
      </c>
      <c r="C58" s="38"/>
      <c r="D58" s="44">
        <f>(D36-D32-D23-D25-D24)/(D50-D40-D42)</f>
        <v>1.0755303696236913</v>
      </c>
      <c r="E58" s="44">
        <f>(E36-E32-E23-E25-E24)/(E50-E40-E42)</f>
        <v>1.0774830732172733</v>
      </c>
    </row>
  </sheetData>
  <sheetProtection/>
  <mergeCells count="3">
    <mergeCell ref="A1:E1"/>
    <mergeCell ref="A3:E3"/>
    <mergeCell ref="A5:E5"/>
  </mergeCells>
  <printOptions/>
  <pageMargins left="0.75" right="0.75" top="0.77" bottom="1" header="0.5" footer="0.5"/>
  <pageSetup fitToHeight="1" fitToWidth="1" horizontalDpi="600" verticalDpi="600" orientation="portrait" scale="91" r:id="rId1"/>
  <headerFooter alignWithMargins="0">
    <oddFooter>&amp;L&amp;"Arial,Bold"Vermont Student Assistance Corp.&amp;RPage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zoomScalePageLayoutView="0" workbookViewId="0" topLeftCell="A17">
      <selection activeCell="D54" sqref="D54"/>
    </sheetView>
  </sheetViews>
  <sheetFormatPr defaultColWidth="9.140625" defaultRowHeight="12.75"/>
  <cols>
    <col min="1" max="1" width="17.8515625" style="30" bestFit="1" customWidth="1"/>
    <col min="2" max="2" width="35.00390625" style="30" customWidth="1"/>
    <col min="3" max="3" width="4.421875" style="30" customWidth="1"/>
    <col min="4" max="4" width="14.421875" style="30" bestFit="1" customWidth="1"/>
    <col min="5" max="5" width="14.57421875" style="30" bestFit="1" customWidth="1"/>
    <col min="6" max="16384" width="9.140625" style="30" customWidth="1"/>
  </cols>
  <sheetData>
    <row r="1" spans="1:7" ht="12.75" customHeight="1">
      <c r="A1" s="360" t="s">
        <v>189</v>
      </c>
      <c r="B1" s="360"/>
      <c r="C1" s="360"/>
      <c r="D1" s="360"/>
      <c r="E1" s="360"/>
      <c r="F1" s="271"/>
      <c r="G1" s="271"/>
    </row>
    <row r="2" spans="1:7" ht="12.75">
      <c r="A2" s="48"/>
      <c r="B2" s="49"/>
      <c r="C2" s="49"/>
      <c r="E2" s="49"/>
      <c r="F2" s="46"/>
      <c r="G2" s="46"/>
    </row>
    <row r="3" spans="1:7" ht="12.75" customHeight="1">
      <c r="A3" s="360" t="s">
        <v>332</v>
      </c>
      <c r="B3" s="360"/>
      <c r="C3" s="360"/>
      <c r="D3" s="360"/>
      <c r="E3" s="360"/>
      <c r="F3" s="271"/>
      <c r="G3" s="271"/>
    </row>
    <row r="4" spans="1:7" ht="12.75">
      <c r="A4" s="32"/>
      <c r="B4" s="32"/>
      <c r="C4" s="32"/>
      <c r="E4" s="32"/>
      <c r="F4" s="46"/>
      <c r="G4" s="46"/>
    </row>
    <row r="5" spans="1:7" ht="12.75" customHeight="1">
      <c r="A5" s="361" t="s">
        <v>333</v>
      </c>
      <c r="B5" s="361"/>
      <c r="C5" s="361"/>
      <c r="D5" s="361"/>
      <c r="E5" s="361"/>
      <c r="F5" s="272"/>
      <c r="G5" s="272"/>
    </row>
    <row r="6" spans="1:7" ht="12.75">
      <c r="A6" s="33"/>
      <c r="B6" s="33"/>
      <c r="C6" s="33"/>
      <c r="D6" s="33"/>
      <c r="E6" s="33"/>
      <c r="F6" s="46"/>
      <c r="G6" s="46"/>
    </row>
    <row r="7" spans="1:7" ht="12.75">
      <c r="A7" s="33"/>
      <c r="B7" s="33"/>
      <c r="C7" s="33"/>
      <c r="D7" s="33"/>
      <c r="E7" s="33"/>
      <c r="F7" s="46"/>
      <c r="G7" s="46"/>
    </row>
    <row r="8" spans="1:7" ht="12.75">
      <c r="A8" s="33"/>
      <c r="B8" s="33"/>
      <c r="C8" s="33"/>
      <c r="D8" s="33"/>
      <c r="E8" s="33"/>
      <c r="F8" s="46"/>
      <c r="G8" s="46"/>
    </row>
    <row r="9" spans="1:7" ht="12.75">
      <c r="A9" s="33"/>
      <c r="B9" s="33"/>
      <c r="C9" s="33"/>
      <c r="D9" s="33"/>
      <c r="E9" s="33"/>
      <c r="F9" s="46"/>
      <c r="G9" s="46"/>
    </row>
    <row r="10" spans="1:7" ht="12.75">
      <c r="A10" s="33"/>
      <c r="B10" s="33"/>
      <c r="C10" s="33"/>
      <c r="D10" s="34" t="s">
        <v>334</v>
      </c>
      <c r="E10" s="35"/>
      <c r="F10" s="46"/>
      <c r="G10" s="46"/>
    </row>
    <row r="11" spans="1:7" ht="12.75">
      <c r="A11" s="35"/>
      <c r="B11" s="35"/>
      <c r="C11" s="35"/>
      <c r="D11" s="36" t="s">
        <v>410</v>
      </c>
      <c r="E11" s="35"/>
      <c r="F11" s="46"/>
      <c r="G11" s="46"/>
    </row>
    <row r="12" spans="1:7" ht="12.75">
      <c r="A12" s="35"/>
      <c r="B12" s="35"/>
      <c r="C12" s="35"/>
      <c r="D12" s="46"/>
      <c r="E12" s="35"/>
      <c r="F12" s="46"/>
      <c r="G12" s="46"/>
    </row>
    <row r="13" spans="1:7" ht="12.75">
      <c r="A13" s="37" t="s">
        <v>335</v>
      </c>
      <c r="B13" s="38"/>
      <c r="C13" s="38"/>
      <c r="D13" s="46"/>
      <c r="E13" s="38"/>
      <c r="F13" s="46"/>
      <c r="G13" s="46"/>
    </row>
    <row r="14" spans="1:7" ht="12.75">
      <c r="A14" s="37" t="s">
        <v>336</v>
      </c>
      <c r="B14" s="38"/>
      <c r="C14" s="38"/>
      <c r="D14" s="46"/>
      <c r="E14" s="38"/>
      <c r="F14" s="46"/>
      <c r="G14" s="46"/>
    </row>
    <row r="15" spans="1:7" ht="12.75">
      <c r="A15" s="38"/>
      <c r="B15" s="37" t="s">
        <v>337</v>
      </c>
      <c r="C15" s="38"/>
      <c r="D15" s="39">
        <v>869020.85</v>
      </c>
      <c r="E15" s="38"/>
      <c r="F15" s="46"/>
      <c r="G15" s="46"/>
    </row>
    <row r="16" spans="1:7" ht="12.75">
      <c r="A16" s="38"/>
      <c r="B16" s="37" t="s">
        <v>338</v>
      </c>
      <c r="C16" s="38"/>
      <c r="D16" s="39">
        <v>1805573.58</v>
      </c>
      <c r="E16" s="38"/>
      <c r="F16" s="46"/>
      <c r="G16" s="46"/>
    </row>
    <row r="17" spans="1:7" ht="12.75">
      <c r="A17" s="38"/>
      <c r="B17" s="37" t="s">
        <v>339</v>
      </c>
      <c r="C17" s="38"/>
      <c r="D17" s="39">
        <v>66329.98</v>
      </c>
      <c r="E17" s="38"/>
      <c r="F17" s="46"/>
      <c r="G17" s="46"/>
    </row>
    <row r="18" spans="1:7" ht="12.75">
      <c r="A18" s="38"/>
      <c r="B18" s="37" t="s">
        <v>340</v>
      </c>
      <c r="C18" s="38"/>
      <c r="D18" s="39">
        <v>15637303.88</v>
      </c>
      <c r="E18" s="38"/>
      <c r="F18" s="46"/>
      <c r="G18" s="46"/>
    </row>
    <row r="19" spans="1:7" ht="12.75">
      <c r="A19" s="38"/>
      <c r="B19" s="37" t="s">
        <v>341</v>
      </c>
      <c r="C19" s="38"/>
      <c r="D19" s="39">
        <v>1817180.54</v>
      </c>
      <c r="E19" s="38"/>
      <c r="F19" s="46"/>
      <c r="G19" s="46"/>
    </row>
    <row r="20" spans="1:7" ht="12.75">
      <c r="A20" s="38"/>
      <c r="B20" s="37" t="s">
        <v>342</v>
      </c>
      <c r="C20" s="38"/>
      <c r="D20" s="40">
        <v>20195408.83</v>
      </c>
      <c r="E20" s="38"/>
      <c r="F20" s="46"/>
      <c r="G20" s="46"/>
    </row>
    <row r="21" spans="1:7" ht="12.75">
      <c r="A21" s="37" t="s">
        <v>343</v>
      </c>
      <c r="B21" s="38"/>
      <c r="C21" s="38"/>
      <c r="D21" s="46"/>
      <c r="E21" s="38"/>
      <c r="F21" s="46"/>
      <c r="G21" s="46"/>
    </row>
    <row r="22" spans="1:7" ht="12.75">
      <c r="A22" s="38"/>
      <c r="B22" s="37" t="s">
        <v>344</v>
      </c>
      <c r="C22" s="38"/>
      <c r="D22" s="39">
        <v>1823006.85</v>
      </c>
      <c r="E22" s="38"/>
      <c r="F22" s="46"/>
      <c r="G22" s="46"/>
    </row>
    <row r="23" spans="1:7" ht="12.75">
      <c r="A23" s="38"/>
      <c r="B23" s="37" t="s">
        <v>345</v>
      </c>
      <c r="C23" s="38"/>
      <c r="D23" s="39">
        <v>0</v>
      </c>
      <c r="E23" s="38"/>
      <c r="F23" s="46"/>
      <c r="G23" s="46"/>
    </row>
    <row r="24" spans="1:7" ht="12.75">
      <c r="A24" s="38"/>
      <c r="B24" s="37" t="s">
        <v>346</v>
      </c>
      <c r="C24" s="38"/>
      <c r="D24" s="39">
        <v>1711890.52</v>
      </c>
      <c r="E24" s="38"/>
      <c r="F24" s="46"/>
      <c r="G24" s="46"/>
    </row>
    <row r="25" spans="1:7" ht="12.75">
      <c r="A25" s="38"/>
      <c r="B25" s="37" t="s">
        <v>347</v>
      </c>
      <c r="C25" s="38"/>
      <c r="D25" s="39">
        <v>5166947.06</v>
      </c>
      <c r="E25" s="38"/>
      <c r="F25" s="46"/>
      <c r="G25" s="46"/>
    </row>
    <row r="26" spans="1:7" ht="12.75">
      <c r="A26" s="38"/>
      <c r="B26" s="37" t="s">
        <v>348</v>
      </c>
      <c r="C26" s="38"/>
      <c r="D26" s="39">
        <v>1029482.24</v>
      </c>
      <c r="E26" s="38"/>
      <c r="F26" s="46"/>
      <c r="G26" s="46"/>
    </row>
    <row r="27" spans="1:7" ht="12.75">
      <c r="A27" s="38"/>
      <c r="B27" s="37" t="s">
        <v>349</v>
      </c>
      <c r="C27" s="38"/>
      <c r="D27" s="39">
        <v>315002.01</v>
      </c>
      <c r="E27" s="38"/>
      <c r="F27" s="46"/>
      <c r="G27" s="46"/>
    </row>
    <row r="28" spans="1:7" ht="12.75">
      <c r="A28" s="38"/>
      <c r="B28" s="37" t="s">
        <v>350</v>
      </c>
      <c r="C28" s="38"/>
      <c r="D28" s="39">
        <v>0</v>
      </c>
      <c r="E28" s="38"/>
      <c r="F28" s="46"/>
      <c r="G28" s="46"/>
    </row>
    <row r="29" spans="1:7" ht="12.75">
      <c r="A29" s="38"/>
      <c r="B29" s="37" t="s">
        <v>351</v>
      </c>
      <c r="C29" s="38"/>
      <c r="D29" s="39">
        <v>0</v>
      </c>
      <c r="E29" s="38"/>
      <c r="F29" s="46"/>
      <c r="G29" s="46"/>
    </row>
    <row r="30" spans="1:7" ht="12.75">
      <c r="A30" s="38"/>
      <c r="B30" s="37" t="s">
        <v>352</v>
      </c>
      <c r="C30" s="38"/>
      <c r="D30" s="39">
        <v>0</v>
      </c>
      <c r="E30" s="38"/>
      <c r="F30" s="46"/>
      <c r="G30" s="46"/>
    </row>
    <row r="31" spans="1:7" ht="12.75">
      <c r="A31" s="38"/>
      <c r="B31" s="37" t="s">
        <v>353</v>
      </c>
      <c r="C31" s="38"/>
      <c r="D31" s="39">
        <v>0</v>
      </c>
      <c r="E31" s="38"/>
      <c r="F31" s="46"/>
      <c r="G31" s="46"/>
    </row>
    <row r="32" spans="1:7" ht="12.75">
      <c r="A32" s="38"/>
      <c r="B32" s="37" t="s">
        <v>354</v>
      </c>
      <c r="C32" s="38"/>
      <c r="D32" s="39">
        <v>3809045.28</v>
      </c>
      <c r="E32" s="38"/>
      <c r="F32" s="46"/>
      <c r="G32" s="46"/>
    </row>
    <row r="33" spans="1:7" ht="12.75">
      <c r="A33" s="38"/>
      <c r="B33" s="37" t="s">
        <v>355</v>
      </c>
      <c r="C33" s="38"/>
      <c r="D33" s="39">
        <v>449088.87</v>
      </c>
      <c r="E33" s="38"/>
      <c r="F33" s="46"/>
      <c r="G33" s="46"/>
    </row>
    <row r="34" spans="1:7" ht="12.75">
      <c r="A34" s="38"/>
      <c r="B34" s="37" t="s">
        <v>356</v>
      </c>
      <c r="C34" s="38"/>
      <c r="D34" s="39">
        <v>157952.34</v>
      </c>
      <c r="E34" s="38"/>
      <c r="F34" s="46"/>
      <c r="G34" s="46"/>
    </row>
    <row r="35" spans="1:7" ht="12.75">
      <c r="A35" s="38"/>
      <c r="B35" s="37" t="s">
        <v>357</v>
      </c>
      <c r="C35" s="38"/>
      <c r="D35" s="39">
        <v>0</v>
      </c>
      <c r="E35" s="38"/>
      <c r="F35" s="46"/>
      <c r="G35" s="46"/>
    </row>
    <row r="36" spans="1:7" ht="12.75">
      <c r="A36" s="38"/>
      <c r="B36" s="37" t="s">
        <v>358</v>
      </c>
      <c r="C36" s="38"/>
      <c r="D36" s="39">
        <v>61200</v>
      </c>
      <c r="E36" s="38"/>
      <c r="F36" s="46"/>
      <c r="G36" s="46"/>
    </row>
    <row r="37" spans="1:7" ht="12.75">
      <c r="A37" s="38"/>
      <c r="B37" s="37" t="s">
        <v>377</v>
      </c>
      <c r="C37" s="38"/>
      <c r="D37" s="39">
        <v>0</v>
      </c>
      <c r="E37" s="38"/>
      <c r="F37" s="46"/>
      <c r="G37" s="46"/>
    </row>
    <row r="38" spans="1:7" ht="12.75">
      <c r="A38" s="38"/>
      <c r="B38" s="37" t="s">
        <v>359</v>
      </c>
      <c r="C38" s="38"/>
      <c r="D38" s="40">
        <v>14523615.17</v>
      </c>
      <c r="E38" s="38"/>
      <c r="F38" s="46"/>
      <c r="G38" s="46"/>
    </row>
    <row r="39" spans="1:7" ht="12.75">
      <c r="A39" s="38"/>
      <c r="B39" s="37" t="s">
        <v>360</v>
      </c>
      <c r="C39" s="38"/>
      <c r="D39" s="66">
        <v>5671793.66</v>
      </c>
      <c r="E39" s="38"/>
      <c r="F39" s="46"/>
      <c r="G39" s="46"/>
    </row>
    <row r="40" spans="1:7" ht="12.75">
      <c r="A40" s="37" t="s">
        <v>361</v>
      </c>
      <c r="B40" s="38"/>
      <c r="C40" s="38"/>
      <c r="D40" s="46"/>
      <c r="E40" s="38"/>
      <c r="F40" s="46"/>
      <c r="G40" s="46"/>
    </row>
    <row r="41" spans="1:7" ht="12.75">
      <c r="A41" s="38"/>
      <c r="B41" s="37" t="s">
        <v>362</v>
      </c>
      <c r="C41" s="38"/>
      <c r="D41" s="39">
        <v>1110738</v>
      </c>
      <c r="E41" s="38"/>
      <c r="F41" s="46"/>
      <c r="G41" s="46"/>
    </row>
    <row r="42" spans="1:7" ht="12.75">
      <c r="A42" s="38"/>
      <c r="B42" s="37" t="s">
        <v>363</v>
      </c>
      <c r="C42" s="38"/>
      <c r="D42" s="39">
        <v>-31</v>
      </c>
      <c r="E42" s="38"/>
      <c r="F42" s="46"/>
      <c r="G42" s="46"/>
    </row>
    <row r="43" spans="1:7" ht="12.75">
      <c r="A43" s="38"/>
      <c r="B43" s="37" t="s">
        <v>364</v>
      </c>
      <c r="C43" s="38"/>
      <c r="D43" s="39">
        <v>0</v>
      </c>
      <c r="E43" s="38"/>
      <c r="F43" s="46"/>
      <c r="G43" s="46"/>
    </row>
    <row r="44" spans="1:7" ht="12.75">
      <c r="A44" s="38"/>
      <c r="B44" s="37" t="s">
        <v>365</v>
      </c>
      <c r="C44" s="38"/>
      <c r="D44" s="39">
        <v>70790.37</v>
      </c>
      <c r="E44" s="38"/>
      <c r="F44" s="46"/>
      <c r="G44" s="46"/>
    </row>
    <row r="45" spans="1:7" ht="12.75">
      <c r="A45" s="38"/>
      <c r="B45" s="37" t="s">
        <v>366</v>
      </c>
      <c r="C45" s="38"/>
      <c r="D45" s="39">
        <v>3430992</v>
      </c>
      <c r="E45" s="38"/>
      <c r="F45" s="46"/>
      <c r="G45" s="46"/>
    </row>
    <row r="46" spans="1:7" ht="12.75">
      <c r="A46" s="38"/>
      <c r="B46" s="37" t="s">
        <v>367</v>
      </c>
      <c r="C46" s="38"/>
      <c r="D46" s="40">
        <v>4612489.37</v>
      </c>
      <c r="E46" s="38"/>
      <c r="F46" s="46"/>
      <c r="G46" s="46"/>
    </row>
    <row r="47" spans="1:7" ht="12.75">
      <c r="A47" s="38"/>
      <c r="B47" s="37" t="s">
        <v>368</v>
      </c>
      <c r="C47" s="38"/>
      <c r="D47" s="39">
        <v>0</v>
      </c>
      <c r="E47" s="38"/>
      <c r="F47" s="46"/>
      <c r="G47" s="46"/>
    </row>
    <row r="48" spans="1:7" ht="12.75">
      <c r="A48" s="38"/>
      <c r="B48" s="38"/>
      <c r="C48" s="38"/>
      <c r="D48" s="46"/>
      <c r="E48" s="38"/>
      <c r="F48" s="46"/>
      <c r="G48" s="46"/>
    </row>
    <row r="49" spans="1:7" ht="12.75">
      <c r="A49" s="38"/>
      <c r="B49" s="67" t="s">
        <v>369</v>
      </c>
      <c r="C49" s="68"/>
      <c r="D49" s="69">
        <v>79981719.03</v>
      </c>
      <c r="E49" s="68"/>
      <c r="F49" s="46"/>
      <c r="G49" s="46"/>
    </row>
    <row r="50" spans="1:7" ht="12.75">
      <c r="A50" s="68"/>
      <c r="B50" s="68"/>
      <c r="C50" s="68"/>
      <c r="D50" s="46"/>
      <c r="E50" s="68"/>
      <c r="F50" s="46"/>
      <c r="G50" s="46"/>
    </row>
    <row r="51" spans="1:7" ht="12.75">
      <c r="A51" s="68"/>
      <c r="B51" s="67" t="s">
        <v>370</v>
      </c>
      <c r="C51" s="68"/>
      <c r="D51" s="69">
        <v>1059304.29</v>
      </c>
      <c r="E51" s="68"/>
      <c r="F51" s="46"/>
      <c r="G51" s="46"/>
    </row>
    <row r="52" spans="1:7" ht="12.75">
      <c r="A52" s="68"/>
      <c r="B52" s="68"/>
      <c r="C52" s="68"/>
      <c r="D52" s="46"/>
      <c r="E52" s="68"/>
      <c r="F52" s="46"/>
      <c r="G52" s="46"/>
    </row>
    <row r="53" spans="1:7" ht="13.5" thickBot="1">
      <c r="A53" s="68"/>
      <c r="B53" s="67" t="s">
        <v>371</v>
      </c>
      <c r="C53" s="68"/>
      <c r="D53" s="70">
        <v>81041023.32</v>
      </c>
      <c r="E53" s="68"/>
      <c r="F53" s="46"/>
      <c r="G53" s="46"/>
    </row>
    <row r="54" ht="13.5" thickTop="1">
      <c r="D54" s="63"/>
    </row>
  </sheetData>
  <sheetProtection/>
  <mergeCells count="3">
    <mergeCell ref="A1:E1"/>
    <mergeCell ref="A3:E3"/>
    <mergeCell ref="A5:E5"/>
  </mergeCells>
  <printOptions/>
  <pageMargins left="0.75" right="0.75" top="0.77" bottom="1" header="0.5" footer="0.5"/>
  <pageSetup fitToHeight="1" fitToWidth="1" horizontalDpi="600" verticalDpi="600" orientation="portrait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A. Armstrong</dc:creator>
  <cp:keywords/>
  <dc:description/>
  <cp:lastModifiedBy>VSAC</cp:lastModifiedBy>
  <cp:lastPrinted>2012-04-25T13:06:01Z</cp:lastPrinted>
  <dcterms:created xsi:type="dcterms:W3CDTF">2010-03-10T16:54:56Z</dcterms:created>
  <dcterms:modified xsi:type="dcterms:W3CDTF">2016-11-10T20:16:02Z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